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C:\Users\Blanka Mihić\Desktop\"/>
    </mc:Choice>
  </mc:AlternateContent>
  <xr:revisionPtr revIDLastSave="0" documentId="8_{FADD8FEC-4E02-4C2C-8A33-B8C51474FF09}" xr6:coauthVersionLast="34" xr6:coauthVersionMax="34" xr10:uidLastSave="{00000000-0000-0000-0000-000000000000}"/>
  <bookViews>
    <workbookView xWindow="0" yWindow="0" windowWidth="20490" windowHeight="7545" tabRatio="792" firstSheet="1" activeTab="1" xr2:uid="{00000000-000D-0000-FFFF-FFFF00000000}"/>
  </bookViews>
  <sheets>
    <sheet name="MPT zbroj" sheetId="15" state="hidden" r:id="rId1"/>
    <sheet name="5. razred" sheetId="1" r:id="rId2"/>
    <sheet name="Sažetak 5.razred" sheetId="14" r:id="rId3"/>
    <sheet name="List1" sheetId="19" r:id="rId4"/>
    <sheet name="6. razred" sheetId="12" r:id="rId5"/>
    <sheet name="Sažetak za 6. razred" sheetId="18" r:id="rId6"/>
    <sheet name="Ishodi" sheetId="2" r:id="rId7"/>
    <sheet name="Učiti kako učiti" sheetId="3" r:id="rId8"/>
    <sheet name="Poduzetništvo" sheetId="5" r:id="rId9"/>
    <sheet name="Osobni i socijalni razvoj" sheetId="6" r:id="rId10"/>
    <sheet name="Uporaba IKT" sheetId="7" r:id="rId11"/>
    <sheet name=" Građanski odgoj i obrazovan" sheetId="9" r:id="rId12"/>
    <sheet name="Održivi razvoj" sheetId="10" r:id="rId13"/>
  </sheets>
  <definedNames>
    <definedName name="A_–_2.1._Primjenjuje_inovativna_i_kreativna_rješenja.">Poduzetništvo!POC2</definedName>
    <definedName name="A_–_3.1._Primjenjuje_inovativna_i_kreativna_rješenja.">Poduzetništvo!PNZ3</definedName>
    <definedName name="DIGPIS6">Ishodi!$E$8:$E$10</definedName>
    <definedName name="DomenaA5">Ishodi!$B$3:$B$5</definedName>
    <definedName name="DomenaA6">Ishodi!$E$3:$E$5</definedName>
    <definedName name="DomenaB5">Ishodi!$B$6:$B$7</definedName>
    <definedName name="DomenaB6">Ishodi!$E$6:$E$7</definedName>
    <definedName name="DomenaC5">Ishodi!$B$8:$B$11</definedName>
    <definedName name="DomenaC6">Ishodi!$E$8:$E$10</definedName>
    <definedName name="DomenaD5">Ishodi!$B$12:$B$13</definedName>
    <definedName name="DomenaD6">Ishodi!$E$11:$E$13</definedName>
    <definedName name="EDRUS6">Ishodi!$E$11:$E$13</definedName>
    <definedName name="GODOB5">' Građanski odgoj i obrazovan'!$B$4:$B$10</definedName>
    <definedName name="GODOB6">' Građanski odgoj i obrazovan'!$E$4:$E$15</definedName>
    <definedName name="INFIDIG6">Ishodi!$E$3:$E$5</definedName>
    <definedName name="ODRAZ5">'Održivi razvoj'!$B$4:$B$12</definedName>
    <definedName name="ODRAZ6">'Održivi razvoj'!$E$4:$E$13</definedName>
    <definedName name="OSISOC5">'Osobni i socijalni razvoj'!$B$4:$B$15</definedName>
    <definedName name="OSISOC6">'Osobni i socijalni razvoj'!$E$4:$E$15</definedName>
    <definedName name="PODUZET5">Poduzetništvo!$B$4:$B$12</definedName>
    <definedName name="PODUZET6">Poduzetništvo!$E$4:$E$12</definedName>
    <definedName name="PROGRAM6">Ishodi!$E$6:$E$7</definedName>
    <definedName name="UCITI5">'Učiti kako učiti'!$C$4:$C$17</definedName>
    <definedName name="UCITI6">'Učiti kako učiti'!$G$4:$G$17</definedName>
    <definedName name="Učenik_samostalno_traži_nove_informacije_iz_različitih_izvora__transformira_ih_u_novo_znanje_i_uspješno_primjenjuje_pri_rješavanju_problema.">UCITI6</definedName>
    <definedName name="UPIKT5">'Uporaba IKT'!$B$4:$B$18</definedName>
    <definedName name="UPIKT6">'Uporaba IKT'!$E$4:$E$18</definedName>
    <definedName name="Uz_podršku_učitelja_ili_samostalno_traži_nove_informacije_iz_različitih_izvora_i_uspješno_ih_primjenjuje_pri_rješavanju_problema.">UCITI5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4" l="1"/>
  <c r="D5" i="14"/>
  <c r="D5" i="18" l="1"/>
  <c r="D6" i="18"/>
  <c r="D7" i="18"/>
  <c r="D8" i="18"/>
  <c r="D9" i="18"/>
  <c r="D4" i="18"/>
  <c r="C9" i="18"/>
  <c r="C8" i="18"/>
  <c r="C7" i="18"/>
  <c r="C6" i="18"/>
  <c r="C5" i="18"/>
  <c r="C4" i="18"/>
  <c r="K41" i="15"/>
  <c r="H41" i="15"/>
  <c r="K34" i="15"/>
  <c r="H34" i="15"/>
  <c r="K27" i="15"/>
  <c r="H27" i="15"/>
  <c r="K20" i="15"/>
  <c r="H20" i="15"/>
  <c r="K13" i="15"/>
  <c r="H13" i="15"/>
  <c r="K6" i="15"/>
  <c r="H6" i="15"/>
  <c r="K40" i="15"/>
  <c r="H40" i="15"/>
  <c r="K33" i="15"/>
  <c r="H33" i="15"/>
  <c r="K26" i="15"/>
  <c r="H26" i="15"/>
  <c r="K19" i="15"/>
  <c r="H19" i="15"/>
  <c r="K12" i="15"/>
  <c r="H12" i="15"/>
  <c r="K5" i="15"/>
  <c r="H5" i="15"/>
  <c r="K39" i="15"/>
  <c r="H39" i="15"/>
  <c r="K32" i="15"/>
  <c r="H32" i="15"/>
  <c r="K25" i="15"/>
  <c r="H25" i="15"/>
  <c r="K18" i="15"/>
  <c r="H18" i="15"/>
  <c r="K11" i="15"/>
  <c r="H11" i="15"/>
  <c r="K4" i="15"/>
  <c r="H4" i="15"/>
  <c r="K38" i="15"/>
  <c r="H38" i="15"/>
  <c r="K31" i="15"/>
  <c r="H31" i="15"/>
  <c r="K24" i="15"/>
  <c r="H24" i="15"/>
  <c r="K17" i="15"/>
  <c r="H17" i="15"/>
  <c r="K10" i="15"/>
  <c r="H10" i="15"/>
  <c r="K3" i="15"/>
  <c r="H3" i="15"/>
  <c r="K37" i="15"/>
  <c r="H37" i="15"/>
  <c r="K30" i="15"/>
  <c r="H30" i="15"/>
  <c r="K23" i="15"/>
  <c r="H23" i="15"/>
  <c r="K16" i="15"/>
  <c r="H16" i="15"/>
  <c r="K9" i="15"/>
  <c r="H9" i="15"/>
  <c r="K2" i="15"/>
  <c r="H2" i="15"/>
  <c r="K36" i="15"/>
  <c r="H36" i="15"/>
  <c r="E9" i="18" s="1"/>
  <c r="K29" i="15"/>
  <c r="H29" i="15"/>
  <c r="E8" i="18" s="1"/>
  <c r="K22" i="15"/>
  <c r="H22" i="15"/>
  <c r="K15" i="15"/>
  <c r="H15" i="15"/>
  <c r="E6" i="18" s="1"/>
  <c r="K8" i="15"/>
  <c r="H8" i="15"/>
  <c r="K1" i="15"/>
  <c r="H1" i="15"/>
  <c r="E4" i="18" s="1"/>
  <c r="J7" i="15"/>
  <c r="E3" i="15"/>
  <c r="G7" i="15"/>
  <c r="B9" i="18"/>
  <c r="B8" i="18"/>
  <c r="B7" i="18"/>
  <c r="B6" i="18"/>
  <c r="B5" i="18"/>
  <c r="B4" i="18"/>
  <c r="A1" i="18"/>
  <c r="E4" i="15"/>
  <c r="E2" i="15"/>
  <c r="E5" i="15"/>
  <c r="E34" i="15"/>
  <c r="E27" i="15"/>
  <c r="E41" i="15"/>
  <c r="E40" i="15"/>
  <c r="E33" i="15"/>
  <c r="E32" i="15"/>
  <c r="E39" i="15"/>
  <c r="E38" i="15"/>
  <c r="E31" i="15"/>
  <c r="E37" i="15"/>
  <c r="E30" i="15"/>
  <c r="E29" i="15"/>
  <c r="E36" i="15"/>
  <c r="E26" i="15"/>
  <c r="E25" i="15"/>
  <c r="E24" i="15"/>
  <c r="E23" i="15"/>
  <c r="E22" i="15"/>
  <c r="E20" i="15"/>
  <c r="E19" i="15"/>
  <c r="E18" i="15"/>
  <c r="E17" i="15"/>
  <c r="E16" i="15"/>
  <c r="E13" i="15"/>
  <c r="E12" i="15"/>
  <c r="E11" i="15"/>
  <c r="E10" i="15"/>
  <c r="E9" i="15"/>
  <c r="E15" i="15"/>
  <c r="E8" i="15"/>
  <c r="E6" i="15"/>
  <c r="E1" i="15"/>
  <c r="D7" i="15"/>
  <c r="B38" i="15"/>
  <c r="C7" i="14"/>
  <c r="B41" i="15"/>
  <c r="B40" i="15"/>
  <c r="B39" i="15"/>
  <c r="B37" i="15"/>
  <c r="B36" i="15"/>
  <c r="B34" i="15"/>
  <c r="B33" i="15"/>
  <c r="B32" i="15"/>
  <c r="B31" i="15"/>
  <c r="B30" i="15"/>
  <c r="B29" i="15"/>
  <c r="B4" i="15"/>
  <c r="B27" i="15"/>
  <c r="B26" i="15"/>
  <c r="B25" i="15"/>
  <c r="B24" i="15"/>
  <c r="B23" i="15"/>
  <c r="B22" i="15"/>
  <c r="B20" i="15"/>
  <c r="B19" i="15"/>
  <c r="B18" i="15"/>
  <c r="B17" i="15"/>
  <c r="B16" i="15"/>
  <c r="B15" i="15"/>
  <c r="B13" i="15"/>
  <c r="B12" i="15"/>
  <c r="B11" i="15"/>
  <c r="B10" i="15"/>
  <c r="B9" i="15"/>
  <c r="B8" i="15"/>
  <c r="B6" i="15"/>
  <c r="B5" i="15"/>
  <c r="B3" i="15"/>
  <c r="B2" i="15"/>
  <c r="B1" i="15"/>
  <c r="A7" i="15"/>
  <c r="C6" i="14"/>
  <c r="C5" i="14"/>
  <c r="C4" i="14"/>
  <c r="B7" i="14"/>
  <c r="B6" i="14"/>
  <c r="B5" i="14"/>
  <c r="D4" i="14"/>
  <c r="B4" i="14"/>
  <c r="A1" i="14"/>
  <c r="F35" i="12"/>
  <c r="F37" i="12" s="1"/>
  <c r="F38" i="1"/>
  <c r="F40" i="1" s="1"/>
  <c r="D8" i="14" l="1"/>
  <c r="E7" i="18"/>
  <c r="E4" i="14"/>
  <c r="E5" i="18"/>
  <c r="D10" i="18"/>
  <c r="E7" i="14"/>
  <c r="E6" i="14"/>
  <c r="E5" i="14"/>
</calcChain>
</file>

<file path=xl/sharedStrings.xml><?xml version="1.0" encoding="utf-8"?>
<sst xmlns="http://schemas.openxmlformats.org/spreadsheetml/2006/main" count="402" uniqueCount="246">
  <si>
    <t>Tema</t>
  </si>
  <si>
    <t>Ishodi</t>
  </si>
  <si>
    <t>A. INFORMACIJE I DIGITALNA TEHNOLOGIJA</t>
  </si>
  <si>
    <t>B. RAČUNALNO RAZMIŠLJANJE I PROGRAMIRANJE</t>
  </si>
  <si>
    <t>C. DIGITALNA PISMENOST I KOMUNIKACIJA</t>
  </si>
  <si>
    <t>D. E-DRUŠTVO</t>
  </si>
  <si>
    <t>Okvirni broj sati</t>
  </si>
  <si>
    <t>Korelacija s međupredmetnim temama</t>
  </si>
  <si>
    <t>Učiti kako učiti</t>
  </si>
  <si>
    <t>Poduzetništvo</t>
  </si>
  <si>
    <t>Osobni i socijalni razvoj</t>
  </si>
  <si>
    <t>Uporaba informacijske i komunikacijske tehnologije</t>
  </si>
  <si>
    <t>Građanski odgoj i obrazovanje</t>
  </si>
  <si>
    <t>Održivi razvoj</t>
  </si>
  <si>
    <t>Ishod</t>
  </si>
  <si>
    <t>Domena</t>
  </si>
  <si>
    <t>Računalno razmišljanje i programiranje</t>
  </si>
  <si>
    <t>Digitalna pismenost i komunikacija</t>
  </si>
  <si>
    <t>E-društvo</t>
  </si>
  <si>
    <t>Ukupan broj sati</t>
  </si>
  <si>
    <t>Ostalo sati</t>
  </si>
  <si>
    <t>Planirani broj sati</t>
  </si>
  <si>
    <t>Odgojno-obrazovna očekivanja</t>
  </si>
  <si>
    <t>1. UPRAVLJANJE INFORMACIJAMA</t>
  </si>
  <si>
    <t>Učenik samostalno traži nove informacije iz različitih izvora, transformira ih u novo znanje i uspješno primjenjuje pri rješavanju problema.</t>
  </si>
  <si>
    <t>2. PRIMJENA STRATEGIJA UČENJA I RJEŠAVANJE PROBLEMA</t>
  </si>
  <si>
    <t>3. KREATIVNO MIŠLJENJE</t>
  </si>
  <si>
    <t>4. KRITIČKO MIŠLJENJE</t>
  </si>
  <si>
    <t>2. DOMENA: UPRAVLJANJE SVOJIM UČENJEM</t>
  </si>
  <si>
    <t>1. PLANIRANJE</t>
  </si>
  <si>
    <t>2. PRAĆENJE</t>
  </si>
  <si>
    <t>3. PRILAGODBA UČENJA</t>
  </si>
  <si>
    <t>4. SAMOVREDNOVANJE/ SAMOPROCJENA</t>
  </si>
  <si>
    <t>3. DOMENA: UPRAVLJANJE EMOCIJAMA I MOTIVACIJOM U UČENJU</t>
  </si>
  <si>
    <t>1. VRIJEDNOST UČENJA</t>
  </si>
  <si>
    <t>2. SLIKA O SEBI KAO UČENIKU</t>
  </si>
  <si>
    <t>3. INTERES</t>
  </si>
  <si>
    <t>4. EMOCIJE</t>
  </si>
  <si>
    <t>4. DOMENA: STVARANJE OKRUŽENJA ZA UČENJE</t>
  </si>
  <si>
    <t>1. FIZIČKO OKRUŽENJE UČENJA</t>
  </si>
  <si>
    <t>2. SURADNJA S DRUGIMA</t>
  </si>
  <si>
    <t>Učenik se koristi ugodnim emocijama i raspoloženjima tako da potiču učenje i kontrolira neugodne emocije i raspoloženja tako da ga ne ometaju u učenju.</t>
  </si>
  <si>
    <t>Učenik samovrednuje proces učenja i svoje rezultate, procjenjuje ostvareni napredak te na temelju toga planira buduće učenje.</t>
  </si>
  <si>
    <t>Učenik može objasniti vrijednost učenja za svoj život.</t>
  </si>
  <si>
    <t>Učenik iskazuje pozitivna i visoka očekivanja i vjeruje u svoj uspjeh u učenju.</t>
  </si>
  <si>
    <t>Učenik iskazuje interes za različita područja, preuzima odgovornost za svoje učenje i ustraje u učenju.</t>
  </si>
  <si>
    <t>Učenik stvara prikladno fizičko okruženje za učenje s ciljem poboljšanja koncentracije i motivacije.</t>
  </si>
  <si>
    <t>Učenik ostvaruje dobru komunikaciju s drugima, uspješno surađuje u različitim situacijama i spreman je zatražiti i ponuditi pomoć.</t>
  </si>
  <si>
    <t>1. PRIMJENA STRATEGIJA UČENJA I UPRAVLJANJA INFORMACIJAMA</t>
  </si>
  <si>
    <t>Odgojno obrazovna očekivanja</t>
  </si>
  <si>
    <t>A) PROMIŠLJAJ PODUZETNIČKI</t>
  </si>
  <si>
    <t>B) DJELUJ PODUZETNIČKI</t>
  </si>
  <si>
    <t>C) EKONOMSKA I FINANCIJSKA PISMENOST</t>
  </si>
  <si>
    <t>MPT Poduzetništvo</t>
  </si>
  <si>
    <t>ODGOJNO-OBRAZOVNA OČEKIVANJA</t>
  </si>
  <si>
    <t>MPT Osobni i socijalni razvoj</t>
  </si>
  <si>
    <t>A. FUNKCIONALNA I ODGOVORNA UPORABA IKT-A</t>
  </si>
  <si>
    <t>B. KOMUNIKACIJA I SURADNJA U DIGITALNOME OKRUŽJU</t>
  </si>
  <si>
    <t>C. ISTRAŽIVANJE I KRITIČKO VREDNOVANJE U DIGITALNOME OKRUŽJU</t>
  </si>
  <si>
    <t>D. STVARALAŠTVO I INOVATIVNOST U DIGITALNOME OKRUŽJU</t>
  </si>
  <si>
    <t>MPT Uporaba informacijske i komunikacijske tehnologije</t>
  </si>
  <si>
    <t>LJUDSKA PRAVA</t>
  </si>
  <si>
    <t>DEMOKRACIJA</t>
  </si>
  <si>
    <t>CIVILNO DRUŠTVO</t>
  </si>
  <si>
    <t>MPT Održivi razvoj</t>
  </si>
  <si>
    <t>POVEZANOST</t>
  </si>
  <si>
    <t>DJELOVANJE</t>
  </si>
  <si>
    <t>DOBROBIT</t>
  </si>
  <si>
    <t>Rbr</t>
  </si>
  <si>
    <t>MPT Građanski odgoj i obrazovanje</t>
  </si>
  <si>
    <t>1.</t>
  </si>
  <si>
    <t>1. tema</t>
  </si>
  <si>
    <t>2. tema</t>
  </si>
  <si>
    <t>3. tema</t>
  </si>
  <si>
    <t>4. tema</t>
  </si>
  <si>
    <t>2.</t>
  </si>
  <si>
    <t>3.</t>
  </si>
  <si>
    <t>4.</t>
  </si>
  <si>
    <t>Ukupno:</t>
  </si>
  <si>
    <t>5. tema</t>
  </si>
  <si>
    <t>6. tema</t>
  </si>
  <si>
    <t>5.</t>
  </si>
  <si>
    <t>6.</t>
  </si>
  <si>
    <t>Izvedbeni kurikulum iz informatike za 5.razred</t>
  </si>
  <si>
    <t xml:space="preserve">5. RAZRED </t>
  </si>
  <si>
    <t>Informacije i digitalna tehnologija</t>
  </si>
  <si>
    <t>A.5.2 istražuje glavne komponente uobičajenih digitalnih sustava, određuje osnovne funkcije i veze s drugima, istražuje kako se takvi sustavi mogu povezivati preko mreže i kako razmjenjivati podatke.</t>
  </si>
  <si>
    <t>A. 5. 1  pronalazi i vrednuje informacije.</t>
  </si>
  <si>
    <t xml:space="preserve">A.5.3 analizira način na koji računalo pohranjuje različite vrste podataka. </t>
  </si>
  <si>
    <t>B.5.1 učenik se koristi programskim alatom za stvaranje programa u kojemu se koristi ulaznim i izlaznim vrijednostima te ponavljanjem.</t>
  </si>
  <si>
    <t xml:space="preserve">C.5.1 prilagođava korisničko sučelje operacijskoga sustava svojim potrebama, samostalno otkriva i pokazuje dodatne mogućnosti operacijskoga sustava. </t>
  </si>
  <si>
    <t xml:space="preserve">B.5.2 stvara algoritam za rješavanje jednostavnoga zadatka, provjerava ispravnost algoritma, otkriva i popravlja greške. </t>
  </si>
  <si>
    <t xml:space="preserve">C.5.2 učenik se koristi mogućnostima sustava za pohranjivanje i organizaciju datoteka. </t>
  </si>
  <si>
    <t xml:space="preserve">C.5.3 osmišljava plan izrade digitalnoga rada, izrađuje ga, pohranjuje u mapu digitalnih radova (e-portfolio) i vrednuje ga. </t>
  </si>
  <si>
    <t xml:space="preserve">C.5.4 upotrebljava multimedijske programe za ostvarivanje složenijih ideja u komunikacijskome ili suradničkome okruženju. </t>
  </si>
  <si>
    <t xml:space="preserve">D.5.1 analizira etička pitanja koja proizlaze iz korištenja računalnom tehnologijom. </t>
  </si>
  <si>
    <t>D.5.2 argumentira i procjenjuje važnost zbrinjavanja elektroničkoga otpada te objašnjava postupke njegova zbrinjavanja.</t>
  </si>
  <si>
    <t xml:space="preserve">6. RAZRED </t>
  </si>
  <si>
    <t xml:space="preserve">A.6.1 planira i stvara svoje hijerarhijske organizacije te analizira organizaciju na računalnim i mrežnim mjestima. </t>
  </si>
  <si>
    <t xml:space="preserve">A.6.2 opisuje načine povezivanja uređaja u mrežu, analizira prednosti i nedostatke mrežnoga povezivanja te odabire i primjenjuje postupke za zaštitu na mreži. </t>
  </si>
  <si>
    <t xml:space="preserve">B.6.1 stvara, prati i preuređuje programe koji sadrže strukture grananja i uvjetnoga ponavljanja te predviđa ponašanje jednostavnih algoritama koji mogu biti prikazani dijagramom, riječima govornoga jezika ili programskim jezikom. </t>
  </si>
  <si>
    <t xml:space="preserve">B.6.2 razmatra i rješava složeniji problem rastavljajući ga na niz potproblema. </t>
  </si>
  <si>
    <t xml:space="preserve">C.6.1 izrađuje, objavljuje te predstavlja digitalne sadržaje s pomoću nekoga online i/ili offline programa pri čemu poštuje uvjete korištenja programom te postavke privatnosti. </t>
  </si>
  <si>
    <t xml:space="preserve">C.6.2 učenik se koristi online pohranom podataka i primjerenim programima kao potporom u učenju i istraživanju te suradnji. </t>
  </si>
  <si>
    <t xml:space="preserve">C.6.3 surađuje s drugim učenicima u stvaranju online sadržaja. </t>
  </si>
  <si>
    <t xml:space="preserve">D.6.1 objašnjava ulogu i važnost digitalnih tragova, stvara svoje pozitivne digitalne tragove. </t>
  </si>
  <si>
    <t xml:space="preserve">D.6.2 prepoznaje vrste elektroničkoga nasilja, analizira ih i odabire preventivne načine djelovanja za različite slučajeve elektroničkoga nasilja. </t>
  </si>
  <si>
    <t xml:space="preserve">D.6.3 pronalazi mrežne zajednice učenja koje su od osobnog interesa i pridružuje im se (online kolegij, skupine i sl.). </t>
  </si>
  <si>
    <t>2. ciklus (5. razred)</t>
  </si>
  <si>
    <t>3. ciklus (6.-8. razred)</t>
  </si>
  <si>
    <t xml:space="preserve">A.2.1. ponaša se u skladu s ljudskim pravima u svakodnevnom životu </t>
  </si>
  <si>
    <t xml:space="preserve">A.2.2. aktivno zastupa ljudska prava </t>
  </si>
  <si>
    <t xml:space="preserve">B.2.1. promiče pravila demokratske zajednice </t>
  </si>
  <si>
    <t xml:space="preserve">B.2.2. sudjeluje u odlučivanju u demokratskoj zajednici </t>
  </si>
  <si>
    <t xml:space="preserve">C.2.1. sudjeluje u aktivnostima škole </t>
  </si>
  <si>
    <t xml:space="preserve">C.2.2. promiče solidarnost u školi </t>
  </si>
  <si>
    <t xml:space="preserve">C.2.3. promiče kvalitetu života u školi </t>
  </si>
  <si>
    <t xml:space="preserve">A.3.1. promišlja o razvoju ljudskih prava </t>
  </si>
  <si>
    <t xml:space="preserve">A.3.3. promiče ljudska prava </t>
  </si>
  <si>
    <t>A.3.4. promiče pravo na obrazovanje i pravo na rad</t>
  </si>
  <si>
    <t>A.3.5. promiče ravnopravnost spolova</t>
  </si>
  <si>
    <t>B.3.1. promiče pravila demokratske zajednice</t>
  </si>
  <si>
    <t>B.3.2. sudjeluje u odlučivanju u demokratskoj zajednici</t>
  </si>
  <si>
    <t>B.3.3 razumije ustrojstvo vlasti u Republici Hrvatskoj</t>
  </si>
  <si>
    <t>A.3.2. razumije ulogu ustava Republike Hrvatske i drugih temeljnih dokumenata u zaštiti ljudskih prava</t>
  </si>
  <si>
    <t>C.3.1. aktivno sudjeluje u projektima lokalne zajednice</t>
  </si>
  <si>
    <t>C.3.2. doprinosi društvenoj solidarnosti</t>
  </si>
  <si>
    <t>C.3.3. promiče kvalitetu života u lokalnoj zajednici</t>
  </si>
  <si>
    <t xml:space="preserve">C.3.4. razumije utjecaj korupcije na život građana </t>
  </si>
  <si>
    <t>II.A.1. Razlikuje pozitivne i negativne utjecaje čovjeka na prirodu i okoliš.</t>
  </si>
  <si>
    <t>II.A.2. Uočava da u prirodi postoji međudjelovanje i međuovisnost.</t>
  </si>
  <si>
    <t>II.A.3. Razmatra utjecaj korištenja različitih izvora energije na okoliš i ljude.</t>
  </si>
  <si>
    <t>III.A.1. Objašnjava osnovne sastavnice prirodne raznolikosti.</t>
  </si>
  <si>
    <t>III.A.2. Analizira načela i vrijednosti ekosustava.</t>
  </si>
  <si>
    <t>III.A.3. Razmatra uzroke ugroženosti prirode.</t>
  </si>
  <si>
    <t>III.A.4. Objašnjava povezanost ekonomskih aktivnosti sa stanjem u okolišu i društvu.</t>
  </si>
  <si>
    <t>II.B.1. Objašnjava da djelovanje ima posljedice i rezultate.</t>
  </si>
  <si>
    <t>II.B.2.Prepoznaje primjere održivoga razvoja i njihovo djelovanje na lokalnu zajednicu.</t>
  </si>
  <si>
    <t>II.B.3.Opisuje kako pojedinac djeluje na zaštitu prirodnih resursa.</t>
  </si>
  <si>
    <t>II.C.1. Solidaran je i empatičan u odnosu prema ljudima i drugim živim bićima.</t>
  </si>
  <si>
    <t>II.C.2. Razlikuje osobnu od opće dobrobiti.</t>
  </si>
  <si>
    <t>II.C.3. Prepoznaje važnost očuvanje okoliša za opću dobrobit.</t>
  </si>
  <si>
    <t>III.B.1. Prosuđuje kako različiti oblici djelovanja utječu na održivi razvoj.</t>
  </si>
  <si>
    <t>III.B.2. Sudjeluje u aktivnostima koje promiču održivi razvoj u školi, lokalnoj zajednici i šire.</t>
  </si>
  <si>
    <t>III.C.1. Može objasniti kako stanje u okolišu utječe na dobrobit.</t>
  </si>
  <si>
    <t>III.C.2. Navodi primjere utjecaja ekonomije na dobrobit.</t>
  </si>
  <si>
    <t>III.C.3. Ističe važnost demokracije u političkim sustavima za dobrobit.</t>
  </si>
  <si>
    <t>III.C.4. Procjenjuje važnost pravednosti u društvu.</t>
  </si>
  <si>
    <t xml:space="preserve"> JA</t>
  </si>
  <si>
    <t>JA I DRUGI</t>
  </si>
  <si>
    <t xml:space="preserve"> JA I DRUŠTVO</t>
  </si>
  <si>
    <t>A 2.1. Razvija sliku o sebi.</t>
  </si>
  <si>
    <t>A 2.3. Razvija osobne potencijale</t>
  </si>
  <si>
    <t>A 2.2. Upravlja emocijama i ponašanjem</t>
  </si>
  <si>
    <t>A 2.4. Razvija radne navike.</t>
  </si>
  <si>
    <t>A 3.1. Razvija sliku o sebi</t>
  </si>
  <si>
    <t>A 3.2. Upravlja emocijama i ponašanjem</t>
  </si>
  <si>
    <t>A 3.3. Razvija svoje potencijale</t>
  </si>
  <si>
    <t>A 3.4. Upravlja svojim obrazovnim i profesionalnim putem</t>
  </si>
  <si>
    <t>B 2.1. Opisuje i uvažava potrebe i osjećaje drugih.</t>
  </si>
  <si>
    <t>B 2.2. Razvija komunikacijske kompetencije.</t>
  </si>
  <si>
    <t>B 2.3. Razvija strategije rješavanja sukoba</t>
  </si>
  <si>
    <t>B 2.4. Suradnički uči i radi u timu.</t>
  </si>
  <si>
    <t>B 3.1. Obrazlaže i uvažava potrebe i osjećaje drugih.</t>
  </si>
  <si>
    <t>B 3.2. Razvija komunikacijske kompetencije i uvažavajuće odnose s drugima</t>
  </si>
  <si>
    <t>B 3.3. Razvija strategije rješavanja sukoba.</t>
  </si>
  <si>
    <t>B 3.4. Suradnički uči i radi u timu.</t>
  </si>
  <si>
    <t>C 2.1. Razlikuje sigurne od nesigurnih situacija u zajednici i opisuje kako postupiti u rizičnim situacijama.</t>
  </si>
  <si>
    <t>C 2.2. Prihvaća i obrazlaže važnost društvenih normi i pravila.</t>
  </si>
  <si>
    <t>C 2.3. Pridonosi razredu i školi.</t>
  </si>
  <si>
    <t>C 2.4. Razvija kulturni i nacionalni identitet zajedništvom i pripadnošću skupini.</t>
  </si>
  <si>
    <t>C 3.1. Razlikuje sigurne od rizičnih situacija i ima razvijene osnovne strategije samozaštite.</t>
  </si>
  <si>
    <t>C 3.2. Prepoznaje važnost odgovornosti pojedinca u društvu.</t>
  </si>
  <si>
    <t>C 3.3. Aktivno sudjeluje i pridonosi školi i lokalnoj zajednici.</t>
  </si>
  <si>
    <t>C 3.4. Razvija nacionalni i kulturni identitet.</t>
  </si>
  <si>
    <r>
      <t xml:space="preserve">A 3. 1. </t>
    </r>
    <r>
      <rPr>
        <sz val="9.5"/>
        <color rgb="FF000000"/>
        <rFont val="Arial"/>
        <family val="2"/>
        <charset val="238"/>
      </rPr>
      <t xml:space="preserve">Učenik samostalno odabire odgovarajuću digitalnu tehnologiju. </t>
    </r>
  </si>
  <si>
    <r>
      <t xml:space="preserve">A 3. 2. </t>
    </r>
    <r>
      <rPr>
        <sz val="9.5"/>
        <color rgb="FF000000"/>
        <rFont val="Arial"/>
        <family val="2"/>
        <charset val="238"/>
      </rPr>
      <t xml:space="preserve">Učenik se samostalno koristi raznim uređajima i programima. </t>
    </r>
  </si>
  <si>
    <r>
      <t xml:space="preserve">A 3. 4. </t>
    </r>
    <r>
      <rPr>
        <sz val="9.5"/>
        <color rgb="FF000000"/>
        <rFont val="Arial"/>
        <family val="2"/>
        <charset val="238"/>
      </rPr>
      <t xml:space="preserve">Učenik analizira utjecaj tehnologije na zdravlje i okoliš. </t>
    </r>
  </si>
  <si>
    <r>
      <t xml:space="preserve">C 2. 4. </t>
    </r>
    <r>
      <rPr>
        <sz val="9.5"/>
        <color rgb="FF000000"/>
        <rFont val="Arial"/>
        <family val="2"/>
        <charset val="238"/>
      </rPr>
      <t xml:space="preserve">Učenik uz pomoć učitelja odgovorno upravlja prikup-ljenim informacijama. </t>
    </r>
  </si>
  <si>
    <r>
      <t xml:space="preserve">C 3. 4. </t>
    </r>
    <r>
      <rPr>
        <sz val="9.5"/>
        <color rgb="FF000000"/>
        <rFont val="Arial"/>
        <family val="2"/>
        <charset val="238"/>
      </rPr>
      <t xml:space="preserve">Učenik uz pomoć učitelja ili samostalno odgovorno upravlja prikupljenim informacijama. </t>
    </r>
  </si>
  <si>
    <r>
      <t xml:space="preserve">D 2. 2. </t>
    </r>
    <r>
      <rPr>
        <sz val="9.5"/>
        <color rgb="FF000000"/>
        <rFont val="Arial"/>
        <family val="2"/>
        <charset val="238"/>
      </rPr>
      <t xml:space="preserve">Učenik rješava jednostavne probleme s pomoću digitalne tehnologije. </t>
    </r>
  </si>
  <si>
    <r>
      <t xml:space="preserve">C 2. 1. </t>
    </r>
    <r>
      <rPr>
        <sz val="9.5"/>
        <color rgb="FF000000"/>
        <rFont val="Arial"/>
        <family val="2"/>
        <charset val="238"/>
      </rPr>
      <t xml:space="preserve">Učenik uz povremenu pomoć učitelja ili samostalno provodi jednostavno istraživanje radi rješenja problema u digitalnome okružju. </t>
    </r>
  </si>
  <si>
    <r>
      <t xml:space="preserve">B 2. 2. </t>
    </r>
    <r>
      <rPr>
        <sz val="9.5"/>
        <color rgb="FF000000"/>
        <rFont val="Arial"/>
        <family val="2"/>
        <charset val="238"/>
      </rPr>
      <t xml:space="preserve">Učenik uz povremenu učiteljevu pomoć surađuje s poznatim osobama u sigurnome digitalnom okružju. </t>
    </r>
  </si>
  <si>
    <r>
      <t xml:space="preserve">B 2. 3. </t>
    </r>
    <r>
      <rPr>
        <sz val="9.5"/>
        <color rgb="FF000000"/>
        <rFont val="Arial"/>
        <family val="2"/>
        <charset val="238"/>
      </rPr>
      <t xml:space="preserve">Učenik primjenjuje komunikacijska pravila u digitalnome okružju. </t>
    </r>
  </si>
  <si>
    <r>
      <t xml:space="preserve">C 2. 2. </t>
    </r>
    <r>
      <rPr>
        <sz val="9.5"/>
        <color rgb="FF000000"/>
        <rFont val="Arial"/>
        <family val="2"/>
        <charset val="238"/>
      </rPr>
      <t xml:space="preserve">Učenik uz pomoć učitelja ili samostalno djelotvorno provodi jednostavno pretraživanje informacija u digitalnome okružju. </t>
    </r>
  </si>
  <si>
    <r>
      <t xml:space="preserve">C 2. 3. </t>
    </r>
    <r>
      <rPr>
        <sz val="9.5"/>
        <color rgb="FF000000"/>
        <rFont val="Arial"/>
        <family val="2"/>
        <charset val="238"/>
      </rPr>
      <t xml:space="preserve">Učenik uz pomoć učitelja ili samostalno uspoređuje i odabire potrebne informacije između pronađenih informacija. </t>
    </r>
  </si>
  <si>
    <r>
      <t xml:space="preserve">A 2. 1. </t>
    </r>
    <r>
      <rPr>
        <sz val="9.5"/>
        <color rgb="FF000000"/>
        <rFont val="Arial"/>
        <family val="2"/>
        <charset val="238"/>
      </rPr>
      <t xml:space="preserve">Učenik prema savjetu odabire odgovarajuću digitalnu tehnologiju za izvršavanje zadatka. </t>
    </r>
  </si>
  <si>
    <r>
      <t xml:space="preserve">A 2. 2. </t>
    </r>
    <r>
      <rPr>
        <sz val="9.5"/>
        <color rgb="FF000000"/>
        <rFont val="Arial"/>
        <family val="2"/>
        <charset val="238"/>
      </rPr>
      <t xml:space="preserve">Učenik se samostalno koristi njemu poznatim uređajima i programima. </t>
    </r>
  </si>
  <si>
    <r>
      <t xml:space="preserve">A 2. 3. </t>
    </r>
    <r>
      <rPr>
        <sz val="9.5"/>
        <color rgb="FF000000"/>
        <rFont val="Arial"/>
        <family val="2"/>
        <charset val="238"/>
      </rPr>
      <t xml:space="preserve">Učenik se odgovorno i sigurno koristi programima i uređajima. </t>
    </r>
  </si>
  <si>
    <r>
      <t xml:space="preserve">A 2. 4. </t>
    </r>
    <r>
      <rPr>
        <sz val="9.5"/>
        <color rgb="FF000000"/>
        <rFont val="Arial"/>
        <family val="2"/>
        <charset val="238"/>
      </rPr>
      <t xml:space="preserve">Učenik opisuje utjecaj tehnologije na zdravlje i okoliš. </t>
    </r>
  </si>
  <si>
    <r>
      <t xml:space="preserve">B 2. 1. </t>
    </r>
    <r>
      <rPr>
        <sz val="9.5"/>
        <color rgb="FF000000"/>
        <rFont val="Arial"/>
        <family val="2"/>
        <charset val="238"/>
      </rPr>
      <t xml:space="preserve">Učenik uz povremenu učiteljevu pomoć komunicira s poznatim osobama u sigurnome digitalnom okružju. </t>
    </r>
  </si>
  <si>
    <r>
      <t xml:space="preserve">A 3. 3. </t>
    </r>
    <r>
      <rPr>
        <sz val="9.5"/>
        <color rgb="FF000000"/>
        <rFont val="Arial"/>
        <family val="2"/>
        <charset val="238"/>
      </rPr>
      <t xml:space="preserve">Učenik aktivno sudjeluje u oblikovanju vlastitoga sigurnog digitalnog okružja. </t>
    </r>
  </si>
  <si>
    <r>
      <t xml:space="preserve">B 3. 1. </t>
    </r>
    <r>
      <rPr>
        <sz val="9.5"/>
        <color rgb="FF000000"/>
        <rFont val="Arial"/>
        <family val="2"/>
        <charset val="238"/>
      </rPr>
      <t xml:space="preserve">Učenik samostalno komunicira s poznatim osobama u sigurnome digitalnom okružju. </t>
    </r>
  </si>
  <si>
    <r>
      <t xml:space="preserve">B 3. 2. </t>
    </r>
    <r>
      <rPr>
        <sz val="9.5"/>
        <color rgb="FF000000"/>
        <rFont val="Arial"/>
        <family val="2"/>
        <charset val="238"/>
      </rPr>
      <t xml:space="preserve">Učenik samostalno surađuje s poznatim osobama u sigurnome digitalnom okružju. </t>
    </r>
  </si>
  <si>
    <r>
      <t xml:space="preserve">B 3. 3. </t>
    </r>
    <r>
      <rPr>
        <sz val="9.5"/>
        <color rgb="FF000000"/>
        <rFont val="Arial"/>
        <family val="2"/>
        <charset val="238"/>
      </rPr>
      <t xml:space="preserve">Učenik poštuje međukulturne različitosti. </t>
    </r>
  </si>
  <si>
    <r>
      <t xml:space="preserve">C 3. 1. </t>
    </r>
    <r>
      <rPr>
        <sz val="9.5"/>
        <color rgb="FF000000"/>
        <rFont val="Arial"/>
        <family val="2"/>
        <charset val="238"/>
      </rPr>
      <t xml:space="preserve">Učenik samostalno provodi jednostavno istraživanje, a uz pomoć učitelja složeno radi rješenja problema u digitalnome okružju. </t>
    </r>
  </si>
  <si>
    <r>
      <t xml:space="preserve">C 3. 2. </t>
    </r>
    <r>
      <rPr>
        <sz val="9.5"/>
        <color rgb="FF000000"/>
        <rFont val="Arial"/>
        <family val="2"/>
        <charset val="238"/>
      </rPr>
      <t xml:space="preserve">Učenik samostalno i djelotvorno provodi jednostavno pretraživanje, a uz pomoć učitelja složeno pretraživanje informacija u digitalnome okružju. </t>
    </r>
  </si>
  <si>
    <r>
      <t xml:space="preserve">C 3. 3. </t>
    </r>
    <r>
      <rPr>
        <sz val="9.5"/>
        <color rgb="FF000000"/>
        <rFont val="Arial"/>
        <family val="2"/>
        <charset val="238"/>
      </rPr>
      <t xml:space="preserve">Učenik samostalno ili uz manju pomoć učitelja procjenjuje i odabire potrebne informacije između pronađenih informacija. </t>
    </r>
  </si>
  <si>
    <r>
      <t xml:space="preserve">D 2. 1. </t>
    </r>
    <r>
      <rPr>
        <sz val="9.5"/>
        <color rgb="FF000000"/>
        <rFont val="Arial"/>
        <family val="2"/>
        <charset val="238"/>
      </rPr>
      <t xml:space="preserve">Učenik se izražava kreativno i planira svoje djelovanje jednostavnim metodama za poticanje kreativnosti u IKT okružju. </t>
    </r>
  </si>
  <si>
    <r>
      <t xml:space="preserve">D 2. 3. </t>
    </r>
    <r>
      <rPr>
        <sz val="9.5"/>
        <color rgb="FF000000"/>
        <rFont val="Arial"/>
        <family val="2"/>
        <charset val="238"/>
      </rPr>
      <t xml:space="preserve">Učenik sam ili u suradnji s drugima preoblikuje postojeća digitalna rješenja ili stvara nove sadržaje i ideje. </t>
    </r>
  </si>
  <si>
    <r>
      <t xml:space="preserve">D 2. 4. </t>
    </r>
    <r>
      <rPr>
        <sz val="9.5"/>
        <color rgb="FF000000"/>
        <rFont val="Arial"/>
        <family val="2"/>
        <charset val="238"/>
      </rPr>
      <t xml:space="preserve">Učenik izdvaja i razvrstava oznake vlasništva djela i licence za dijeljenje sadržaja koje treba poštovati. </t>
    </r>
  </si>
  <si>
    <r>
      <t xml:space="preserve">D 3. 1. </t>
    </r>
    <r>
      <rPr>
        <sz val="9.5"/>
        <color rgb="FF000000"/>
        <rFont val="Arial"/>
        <family val="2"/>
        <charset val="238"/>
      </rPr>
      <t xml:space="preserve">Učenik se izražava kreativno služeći se primjerenom tehnologijom za stvaranje ideja i razvijanje planova te primjenjuje različite načine poticanja kreativnosti. </t>
    </r>
  </si>
  <si>
    <r>
      <t xml:space="preserve">D 3. 2. </t>
    </r>
    <r>
      <rPr>
        <sz val="9.5"/>
        <color rgb="FF000000"/>
        <rFont val="Arial"/>
        <family val="2"/>
        <charset val="238"/>
      </rPr>
      <t xml:space="preserve">Učenik rješava složenije probleme služeći se digitalnom tehnologijom. </t>
    </r>
  </si>
  <si>
    <r>
      <t xml:space="preserve">D 3. 3. </t>
    </r>
    <r>
      <rPr>
        <sz val="9.5"/>
        <color rgb="FF000000"/>
        <rFont val="Arial"/>
        <family val="2"/>
        <charset val="238"/>
      </rPr>
      <t xml:space="preserve">Učenik stvara nove sadržaje i ideje složenije strukture. </t>
    </r>
  </si>
  <si>
    <r>
      <t xml:space="preserve">D 3. 4. </t>
    </r>
    <r>
      <rPr>
        <sz val="9.5"/>
        <color rgb="FF000000"/>
        <rFont val="Arial"/>
        <family val="2"/>
        <charset val="238"/>
      </rPr>
      <t xml:space="preserve">Učenik imenuje zakone i propise kojima se štiti vlasništvo i propisuje dijeljenje vlastitih sadržaja u digitalnome okružju. </t>
    </r>
  </si>
  <si>
    <t>A – 2.1. Primjenjuje inovativna i kreativna rješenja.</t>
  </si>
  <si>
    <t>A – 2.2. Snalazi se s neizvjesnošću i rizicima koje donosi.</t>
  </si>
  <si>
    <t>A – 3.1. Primjenjuje inovativna i kreativna rješenja.</t>
  </si>
  <si>
    <t>A – 3.2. Snalazi se s neizvjesnošću i rizicima koje donosi.</t>
  </si>
  <si>
    <t>A – 3.3. Upoznaje i kritički sagledava mogućnosti razvoj karijere i profesionalnog usmjeravanja.</t>
  </si>
  <si>
    <t>A – 2.3. Upoznaje mogućnosti razvoja karijere i profesionalnog usmjeravanja.</t>
  </si>
  <si>
    <t>B – 2.1. Razvija poduzetničku ideju od koncepta do realizacije.</t>
  </si>
  <si>
    <t>B – 2.2. Planira i upravlja aktivnostima.</t>
  </si>
  <si>
    <t>B – 3.1. Razvija poduzetničku ideju od koncepta do realizacije.</t>
  </si>
  <si>
    <t>B – 3.2. Planira i upravlja aktivnostima.</t>
  </si>
  <si>
    <t>B – 3.3. Prepoznaje važnost odgovornog poduzetništva za rast i razvoj pojedinca i zajednice.</t>
  </si>
  <si>
    <t>B – 2.3. Prepoznaje važnost odgovornog poduzetništva za rast i razvoj pojedinca i zajednice.</t>
  </si>
  <si>
    <t>C – 2.1. Istražuje procese proizvodnje dobara, pružanja usluga i gospodarske djelatnosti u zajednici.</t>
  </si>
  <si>
    <t>C – 2.2. Prepoznaje osnovne tržišne odnose/procese razmjene.</t>
  </si>
  <si>
    <t>C – 2.3. Prepoznaje ulogu novca u osobnom i obiteljskom životu.</t>
  </si>
  <si>
    <t>C – 3.1.Sudjeluje u projektu ili proizvodnji od ideje do realizacije.</t>
  </si>
  <si>
    <t>C – 3.2. Sudjeluje u projektu ili proizvodnji od ideje do realizacije (nadovezuje se i uključuje elemente očekivanja iz 3. ciklusa).</t>
  </si>
  <si>
    <t>Uz podršku učitelja ili samostalno traži nove informacije iz različitih izvora i uspješno ih primjenjuje pri rješavanju problema.</t>
  </si>
  <si>
    <t>Učenik se koristi kreativnošću za oblikovanje svojih ideja i pristupa rješavanju problema.</t>
  </si>
  <si>
    <t>Učenik razlikuje činjenice od mišljenja i sposoban je usporediti različite ideje.</t>
  </si>
  <si>
    <t>Uz podršku učitelja učenik određuje ciljeve učenja, odabire pristup
učenju te planira učenje.</t>
  </si>
  <si>
    <t>Na poticaj učitelja učenik prati svoje učenje i napredovanje tijekom učenja.</t>
  </si>
  <si>
    <t>Uz podršku učitelja, ali i samostalno, prema potrebi učenik mijenja plan ili pristup učenju.</t>
  </si>
  <si>
    <t>Na poticaj učitelja, ali i samostalno, učenik samovrednuje proces
učenja i svoje rezultate te procjenjuje ostvareni napredak.</t>
  </si>
  <si>
    <t>3. ciklus (6. razred)</t>
  </si>
  <si>
    <t>Učenik se koristi različitim strategijama učenja i primjenjuje ih pri ostvarivanju ciljeva učenja i rješavanju problema u svim područjima učenja uz povremeno praćenje
učitelja.</t>
  </si>
  <si>
    <t>Učenik primjenjuje strategije učenja i rješava probleme u svim područjima učenja uz praćenje i podršku učitelja.</t>
  </si>
  <si>
    <t>Učenik samostalno oblikuje svoje ideje i kreativno pristupa rješavanju problema.</t>
  </si>
  <si>
    <t>Učenik kritički promišlja i vrednuje ideje uz podršku učitelja.</t>
  </si>
  <si>
    <t>Uz povremenu podršku učenik samostalno određuje ciljeve učenja, odabire strategije učenja i planira učenje.</t>
  </si>
  <si>
    <t>Uz povremeni poticaj i samostalno učenik prati učinkovitost učenja i svoje napredovanje tijekom učenja.</t>
  </si>
  <si>
    <t>Učenik regulira svoje učenje mijenjanjem plana ili pristupa učenju, samostalno ili uz poticaj učitelja.</t>
  </si>
  <si>
    <t>C – 3.3. Upravlja osobnim financijama i prepoznaje tijek novca.</t>
  </si>
  <si>
    <t>Izvedbeni kurikulum iz informatike za 6.razred</t>
  </si>
  <si>
    <t>Početak nije uvijek težak</t>
  </si>
  <si>
    <t xml:space="preserve">A 2. 4. Učenik opisuje utjecaj tehnologije na zdravlje i okoliš. </t>
  </si>
  <si>
    <t>Svi možemo programirati</t>
  </si>
  <si>
    <t>Digitalno stvaralaštvo-tekst, slika, strip</t>
  </si>
  <si>
    <t xml:space="preserve">A 2. 2. Učenik se samostalno koristi njemu poznatim uređajima i programima. </t>
  </si>
  <si>
    <t xml:space="preserve">A 2. 1. Učenik prema savjetu odabire odgovarajuću digitalnu tehnologiju za izvršavanje zadatka. </t>
  </si>
  <si>
    <t>Virtualni svijet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</si>
</sst>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3"/>
      <color theme="3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231F20"/>
      <name val="Calibri Light"/>
      <family val="2"/>
    </font>
    <font>
      <sz val="16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8"/>
      <color theme="3"/>
      <name val="Calibri Light"/>
      <family val="2"/>
      <charset val="238"/>
      <scheme val="maj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sz val="9.5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66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2" xfId="0" applyBorder="1"/>
    <xf numFmtId="0" fontId="4" fillId="2" borderId="2" xfId="4" applyBorder="1"/>
    <xf numFmtId="1" fontId="0" fillId="0" borderId="0" xfId="1" applyNumberFormat="1" applyFont="1"/>
    <xf numFmtId="0" fontId="0" fillId="0" borderId="0" xfId="0" applyAlignment="1">
      <alignment horizontal="center" vertical="center"/>
    </xf>
    <xf numFmtId="0" fontId="0" fillId="0" borderId="2" xfId="0" applyBorder="1" applyAlignment="1">
      <alignment wrapText="1"/>
    </xf>
    <xf numFmtId="0" fontId="1" fillId="12" borderId="2" xfId="14" applyBorder="1" applyAlignment="1">
      <alignment horizontal="left" vertical="center"/>
    </xf>
    <xf numFmtId="0" fontId="1" fillId="16" borderId="2" xfId="18" applyBorder="1" applyAlignment="1">
      <alignment horizontal="left" vertical="center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1" fillId="10" borderId="2" xfId="12" applyBorder="1" applyAlignment="1">
      <alignment horizontal="left" vertical="center" wrapText="1"/>
    </xf>
    <xf numFmtId="0" fontId="1" fillId="14" borderId="2" xfId="16" applyBorder="1" applyAlignment="1">
      <alignment horizontal="left" vertical="center" wrapText="1"/>
    </xf>
    <xf numFmtId="0" fontId="1" fillId="18" borderId="2" xfId="20" applyBorder="1" applyAlignment="1">
      <alignment horizontal="left" vertical="center" wrapText="1"/>
    </xf>
    <xf numFmtId="0" fontId="1" fillId="16" borderId="2" xfId="18" applyBorder="1" applyAlignment="1">
      <alignment horizontal="left" vertical="center" wrapText="1"/>
    </xf>
    <xf numFmtId="0" fontId="1" fillId="5" borderId="2" xfId="7" applyBorder="1" applyAlignment="1">
      <alignment horizontal="left" vertical="center" wrapText="1"/>
    </xf>
    <xf numFmtId="0" fontId="1" fillId="12" borderId="2" xfId="14" applyBorder="1" applyAlignment="1">
      <alignment horizontal="left" vertical="center" wrapText="1"/>
    </xf>
    <xf numFmtId="0" fontId="1" fillId="7" borderId="2" xfId="9" applyBorder="1" applyAlignment="1">
      <alignment horizontal="left" vertical="center"/>
    </xf>
    <xf numFmtId="0" fontId="1" fillId="20" borderId="2" xfId="22" applyBorder="1" applyAlignment="1">
      <alignment horizontal="left" vertical="center"/>
    </xf>
    <xf numFmtId="0" fontId="4" fillId="2" borderId="9" xfId="4" applyBorder="1" applyAlignment="1">
      <alignment horizontal="center" vertical="center"/>
    </xf>
    <xf numFmtId="0" fontId="4" fillId="2" borderId="10" xfId="4" applyBorder="1" applyAlignment="1"/>
    <xf numFmtId="0" fontId="4" fillId="2" borderId="2" xfId="4" applyBorder="1" applyAlignment="1">
      <alignment horizontal="center" vertical="center"/>
    </xf>
    <xf numFmtId="0" fontId="1" fillId="14" borderId="2" xfId="16" applyBorder="1" applyAlignment="1">
      <alignment horizontal="center" vertical="center"/>
    </xf>
    <xf numFmtId="0" fontId="0" fillId="0" borderId="0" xfId="0" applyAlignment="1">
      <alignment vertical="top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13" borderId="2" xfId="15" applyBorder="1" applyAlignment="1">
      <alignment horizontal="center" vertical="center"/>
    </xf>
    <xf numFmtId="0" fontId="0" fillId="14" borderId="2" xfId="16" applyFont="1" applyBorder="1" applyAlignment="1">
      <alignment horizontal="left" vertical="center" wrapText="1"/>
    </xf>
    <xf numFmtId="0" fontId="0" fillId="18" borderId="2" xfId="20" applyFont="1" applyBorder="1" applyAlignment="1">
      <alignment horizontal="left" vertical="center" wrapText="1"/>
    </xf>
    <xf numFmtId="0" fontId="0" fillId="10" borderId="2" xfId="12" applyFont="1" applyBorder="1" applyAlignment="1">
      <alignment horizontal="left" vertical="center" wrapText="1"/>
    </xf>
    <xf numFmtId="0" fontId="0" fillId="10" borderId="2" xfId="12" applyFont="1" applyBorder="1" applyAlignment="1">
      <alignment wrapText="1"/>
    </xf>
    <xf numFmtId="0" fontId="0" fillId="14" borderId="2" xfId="16" applyFont="1" applyBorder="1" applyAlignment="1">
      <alignment wrapText="1"/>
    </xf>
    <xf numFmtId="0" fontId="0" fillId="18" borderId="2" xfId="20" applyFont="1" applyBorder="1" applyAlignment="1">
      <alignment wrapText="1"/>
    </xf>
    <xf numFmtId="0" fontId="1" fillId="28" borderId="2" xfId="7" applyFill="1" applyBorder="1" applyAlignment="1">
      <alignment horizontal="left" vertical="center" wrapText="1"/>
    </xf>
    <xf numFmtId="0" fontId="3" fillId="0" borderId="0" xfId="3" applyBorder="1" applyAlignment="1"/>
    <xf numFmtId="0" fontId="5" fillId="31" borderId="17" xfId="0" applyFont="1" applyFill="1" applyBorder="1" applyAlignment="1">
      <alignment vertical="center" wrapText="1"/>
    </xf>
    <xf numFmtId="0" fontId="5" fillId="28" borderId="17" xfId="0" applyFont="1" applyFill="1" applyBorder="1" applyAlignment="1">
      <alignment vertical="center" wrapText="1"/>
    </xf>
    <xf numFmtId="0" fontId="5" fillId="30" borderId="17" xfId="0" applyFont="1" applyFill="1" applyBorder="1" applyAlignment="1">
      <alignment vertical="center" wrapText="1"/>
    </xf>
    <xf numFmtId="0" fontId="5" fillId="30" borderId="20" xfId="0" applyFont="1" applyFill="1" applyBorder="1" applyAlignment="1">
      <alignment vertical="center" wrapText="1"/>
    </xf>
    <xf numFmtId="0" fontId="6" fillId="32" borderId="18" xfId="4" applyFont="1" applyFill="1" applyBorder="1"/>
    <xf numFmtId="0" fontId="6" fillId="32" borderId="23" xfId="4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vertical="center" wrapText="1"/>
    </xf>
    <xf numFmtId="0" fontId="5" fillId="31" borderId="25" xfId="0" applyFont="1" applyFill="1" applyBorder="1" applyAlignment="1">
      <alignment vertical="center" wrapText="1"/>
    </xf>
    <xf numFmtId="0" fontId="5" fillId="31" borderId="20" xfId="0" applyFont="1" applyFill="1" applyBorder="1" applyAlignment="1">
      <alignment vertical="center" wrapText="1"/>
    </xf>
    <xf numFmtId="0" fontId="5" fillId="24" borderId="26" xfId="0" applyFont="1" applyFill="1" applyBorder="1" applyAlignment="1">
      <alignment vertical="center" wrapText="1"/>
    </xf>
    <xf numFmtId="0" fontId="5" fillId="30" borderId="16" xfId="0" applyFont="1" applyFill="1" applyBorder="1" applyAlignment="1">
      <alignment vertical="center" wrapText="1"/>
    </xf>
    <xf numFmtId="0" fontId="5" fillId="28" borderId="25" xfId="0" applyFont="1" applyFill="1" applyBorder="1" applyAlignment="1">
      <alignment vertical="center" wrapText="1"/>
    </xf>
    <xf numFmtId="0" fontId="5" fillId="28" borderId="20" xfId="0" applyFont="1" applyFill="1" applyBorder="1" applyAlignment="1">
      <alignment vertical="center" wrapText="1"/>
    </xf>
    <xf numFmtId="0" fontId="13" fillId="27" borderId="2" xfId="13" applyFont="1" applyFill="1" applyBorder="1" applyAlignment="1">
      <alignment horizontal="center" vertical="center" wrapText="1"/>
    </xf>
    <xf numFmtId="0" fontId="13" fillId="21" borderId="2" xfId="17" applyFont="1" applyFill="1" applyBorder="1" applyAlignment="1">
      <alignment horizontal="center" vertical="center" wrapText="1"/>
    </xf>
    <xf numFmtId="0" fontId="13" fillId="23" borderId="2" xfId="21" applyFont="1" applyFill="1" applyBorder="1" applyAlignment="1">
      <alignment horizontal="center" vertical="center" wrapText="1"/>
    </xf>
    <xf numFmtId="0" fontId="14" fillId="35" borderId="2" xfId="5" applyFont="1" applyFill="1" applyBorder="1" applyAlignment="1">
      <alignment horizontal="center" vertical="center"/>
    </xf>
    <xf numFmtId="0" fontId="14" fillId="33" borderId="2" xfId="16" applyFont="1" applyFill="1" applyBorder="1" applyAlignment="1">
      <alignment horizontal="center" vertical="center"/>
    </xf>
    <xf numFmtId="0" fontId="13" fillId="22" borderId="2" xfId="7" applyFont="1" applyFill="1" applyBorder="1" applyAlignment="1">
      <alignment horizontal="center" vertical="center"/>
    </xf>
    <xf numFmtId="0" fontId="14" fillId="25" borderId="2" xfId="20" applyFont="1" applyFill="1" applyBorder="1" applyAlignment="1">
      <alignment horizontal="center" vertical="center"/>
    </xf>
    <xf numFmtId="0" fontId="13" fillId="21" borderId="2" xfId="10" applyFont="1" applyFill="1" applyBorder="1" applyAlignment="1">
      <alignment horizontal="center" vertical="center" wrapText="1"/>
    </xf>
    <xf numFmtId="0" fontId="13" fillId="23" borderId="2" xfId="12" applyFont="1" applyFill="1" applyBorder="1" applyAlignment="1">
      <alignment horizontal="center" vertical="center" wrapText="1"/>
    </xf>
    <xf numFmtId="0" fontId="9" fillId="32" borderId="2" xfId="4" applyFont="1" applyFill="1" applyBorder="1" applyAlignment="1">
      <alignment vertical="center"/>
    </xf>
    <xf numFmtId="0" fontId="14" fillId="26" borderId="2" xfId="8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4" fillId="26" borderId="3" xfId="8" applyFont="1" applyFill="1" applyBorder="1" applyAlignment="1">
      <alignment horizontal="center" vertical="center" wrapText="1"/>
    </xf>
    <xf numFmtId="0" fontId="13" fillId="27" borderId="3" xfId="13" applyFont="1" applyFill="1" applyBorder="1" applyAlignment="1">
      <alignment horizontal="center" vertical="center" wrapText="1"/>
    </xf>
    <xf numFmtId="0" fontId="13" fillId="21" borderId="3" xfId="17" applyFont="1" applyFill="1" applyBorder="1" applyAlignment="1">
      <alignment horizontal="center" vertical="center" wrapText="1"/>
    </xf>
    <xf numFmtId="0" fontId="13" fillId="23" borderId="3" xfId="21" applyFont="1" applyFill="1" applyBorder="1" applyAlignment="1">
      <alignment horizontal="center" vertical="center" wrapText="1"/>
    </xf>
    <xf numFmtId="0" fontId="14" fillId="35" borderId="3" xfId="5" applyFont="1" applyFill="1" applyBorder="1" applyAlignment="1">
      <alignment horizontal="center" vertical="center"/>
    </xf>
    <xf numFmtId="0" fontId="14" fillId="33" borderId="3" xfId="16" applyFont="1" applyFill="1" applyBorder="1" applyAlignment="1">
      <alignment horizontal="center" vertical="center"/>
    </xf>
    <xf numFmtId="0" fontId="13" fillId="22" borderId="3" xfId="7" applyFont="1" applyFill="1" applyBorder="1" applyAlignment="1">
      <alignment horizontal="center" vertical="center"/>
    </xf>
    <xf numFmtId="0" fontId="13" fillId="21" borderId="3" xfId="10" applyFont="1" applyFill="1" applyBorder="1" applyAlignment="1">
      <alignment horizontal="center" vertical="center" wrapText="1"/>
    </xf>
    <xf numFmtId="0" fontId="13" fillId="23" borderId="3" xfId="12" applyFont="1" applyFill="1" applyBorder="1" applyAlignment="1">
      <alignment horizontal="center" vertical="center" wrapText="1"/>
    </xf>
    <xf numFmtId="0" fontId="14" fillId="25" borderId="3" xfId="20" applyFont="1" applyFill="1" applyBorder="1" applyAlignment="1">
      <alignment horizontal="center" vertical="center" wrapText="1"/>
    </xf>
    <xf numFmtId="0" fontId="0" fillId="31" borderId="2" xfId="0" applyFill="1" applyBorder="1" applyAlignment="1">
      <alignment wrapText="1"/>
    </xf>
    <xf numFmtId="0" fontId="0" fillId="31" borderId="2" xfId="0" applyFill="1" applyBorder="1"/>
    <xf numFmtId="0" fontId="0" fillId="36" borderId="30" xfId="0" applyFill="1" applyBorder="1" applyAlignment="1">
      <alignment wrapText="1"/>
    </xf>
    <xf numFmtId="0" fontId="0" fillId="36" borderId="30" xfId="0" applyFill="1" applyBorder="1"/>
    <xf numFmtId="0" fontId="0" fillId="36" borderId="25" xfId="0" applyFill="1" applyBorder="1" applyAlignment="1">
      <alignment wrapText="1"/>
    </xf>
    <xf numFmtId="0" fontId="0" fillId="36" borderId="2" xfId="0" applyFill="1" applyBorder="1" applyAlignment="1">
      <alignment wrapText="1"/>
    </xf>
    <xf numFmtId="0" fontId="0" fillId="36" borderId="2" xfId="0" applyFill="1" applyBorder="1"/>
    <xf numFmtId="0" fontId="0" fillId="36" borderId="17" xfId="0" applyFill="1" applyBorder="1" applyAlignment="1">
      <alignment wrapText="1"/>
    </xf>
    <xf numFmtId="0" fontId="0" fillId="36" borderId="32" xfId="0" applyFill="1" applyBorder="1" applyAlignment="1">
      <alignment wrapText="1"/>
    </xf>
    <xf numFmtId="0" fontId="0" fillId="36" borderId="32" xfId="0" applyFill="1" applyBorder="1"/>
    <xf numFmtId="0" fontId="0" fillId="36" borderId="20" xfId="0" applyFill="1" applyBorder="1" applyAlignment="1">
      <alignment wrapText="1"/>
    </xf>
    <xf numFmtId="0" fontId="0" fillId="37" borderId="5" xfId="0" applyFill="1" applyBorder="1" applyAlignment="1">
      <alignment wrapText="1"/>
    </xf>
    <xf numFmtId="0" fontId="0" fillId="37" borderId="5" xfId="0" applyFill="1" applyBorder="1"/>
    <xf numFmtId="0" fontId="0" fillId="37" borderId="2" xfId="0" applyFill="1" applyBorder="1" applyAlignment="1">
      <alignment wrapText="1"/>
    </xf>
    <xf numFmtId="0" fontId="0" fillId="37" borderId="2" xfId="0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37" borderId="4" xfId="0" applyFill="1" applyBorder="1" applyAlignment="1">
      <alignment horizontal="center" vertical="center"/>
    </xf>
    <xf numFmtId="0" fontId="0" fillId="37" borderId="5" xfId="0" applyFill="1" applyBorder="1" applyAlignment="1">
      <alignment horizontal="center" vertical="center"/>
    </xf>
    <xf numFmtId="0" fontId="8" fillId="30" borderId="0" xfId="2" applyFont="1" applyFill="1" applyBorder="1" applyAlignment="1">
      <alignment horizontal="center" vertical="center"/>
    </xf>
    <xf numFmtId="0" fontId="8" fillId="30" borderId="7" xfId="2" applyFont="1" applyFill="1" applyBorder="1" applyAlignment="1">
      <alignment horizontal="center" vertical="center"/>
    </xf>
    <xf numFmtId="0" fontId="9" fillId="32" borderId="2" xfId="15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0" fillId="31" borderId="3" xfId="0" applyFill="1" applyBorder="1" applyAlignment="1">
      <alignment horizontal="center" vertical="center" wrapText="1"/>
    </xf>
    <xf numFmtId="0" fontId="0" fillId="31" borderId="4" xfId="0" applyFill="1" applyBorder="1" applyAlignment="1">
      <alignment horizontal="center" vertical="center" wrapText="1"/>
    </xf>
    <xf numFmtId="0" fontId="0" fillId="31" borderId="5" xfId="0" applyFill="1" applyBorder="1" applyAlignment="1">
      <alignment horizontal="center" vertical="center" wrapText="1"/>
    </xf>
    <xf numFmtId="0" fontId="0" fillId="36" borderId="31" xfId="0" applyFill="1" applyBorder="1" applyAlignment="1">
      <alignment horizontal="center" vertical="center"/>
    </xf>
    <xf numFmtId="0" fontId="0" fillId="36" borderId="4" xfId="0" applyFill="1" applyBorder="1" applyAlignment="1">
      <alignment horizontal="center" vertical="center"/>
    </xf>
    <xf numFmtId="0" fontId="0" fillId="36" borderId="33" xfId="0" applyFill="1" applyBorder="1" applyAlignment="1">
      <alignment horizontal="center" vertical="center"/>
    </xf>
    <xf numFmtId="0" fontId="0" fillId="31" borderId="3" xfId="0" applyFill="1" applyBorder="1" applyAlignment="1">
      <alignment horizontal="center" vertical="center"/>
    </xf>
    <xf numFmtId="0" fontId="0" fillId="31" borderId="4" xfId="0" applyFill="1" applyBorder="1" applyAlignment="1">
      <alignment horizontal="center" vertical="center"/>
    </xf>
    <xf numFmtId="0" fontId="0" fillId="31" borderId="5" xfId="0" applyFill="1" applyBorder="1" applyAlignment="1">
      <alignment horizontal="center" vertical="center"/>
    </xf>
    <xf numFmtId="0" fontId="10" fillId="34" borderId="2" xfId="4" applyFont="1" applyFill="1" applyBorder="1" applyAlignment="1">
      <alignment horizontal="center" vertical="center" wrapText="1"/>
    </xf>
    <xf numFmtId="0" fontId="10" fillId="34" borderId="3" xfId="4" applyFont="1" applyFill="1" applyBorder="1" applyAlignment="1">
      <alignment horizontal="center" vertical="center" wrapText="1"/>
    </xf>
    <xf numFmtId="0" fontId="9" fillId="34" borderId="2" xfId="4" applyFont="1" applyFill="1" applyBorder="1" applyAlignment="1">
      <alignment horizontal="center" vertical="center"/>
    </xf>
    <xf numFmtId="0" fontId="9" fillId="34" borderId="3" xfId="4" applyFont="1" applyFill="1" applyBorder="1" applyAlignment="1">
      <alignment horizontal="center" vertical="center"/>
    </xf>
    <xf numFmtId="0" fontId="0" fillId="36" borderId="24" xfId="0" applyFill="1" applyBorder="1" applyAlignment="1">
      <alignment horizontal="center" vertical="center"/>
    </xf>
    <xf numFmtId="0" fontId="0" fillId="36" borderId="18" xfId="0" applyFill="1" applyBorder="1" applyAlignment="1">
      <alignment horizontal="center" vertical="center"/>
    </xf>
    <xf numFmtId="0" fontId="0" fillId="36" borderId="19" xfId="0" applyFill="1" applyBorder="1" applyAlignment="1">
      <alignment horizontal="center" vertical="center"/>
    </xf>
    <xf numFmtId="0" fontId="2" fillId="0" borderId="0" xfId="2" applyAlignment="1">
      <alignment horizontal="center"/>
    </xf>
    <xf numFmtId="0" fontId="6" fillId="0" borderId="6" xfId="0" applyFont="1" applyBorder="1" applyAlignment="1">
      <alignment horizontal="right" wrapText="1"/>
    </xf>
    <xf numFmtId="0" fontId="4" fillId="13" borderId="2" xfId="15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9" fillId="32" borderId="9" xfId="4" applyFont="1" applyFill="1" applyBorder="1" applyAlignment="1">
      <alignment horizontal="center" vertical="center"/>
    </xf>
    <xf numFmtId="0" fontId="9" fillId="32" borderId="8" xfId="4" applyFont="1" applyFill="1" applyBorder="1" applyAlignment="1">
      <alignment horizontal="center" vertical="center"/>
    </xf>
    <xf numFmtId="0" fontId="9" fillId="32" borderId="10" xfId="4" applyFont="1" applyFill="1" applyBorder="1" applyAlignment="1">
      <alignment horizontal="center" vertical="center"/>
    </xf>
    <xf numFmtId="0" fontId="8" fillId="31" borderId="0" xfId="2" applyFont="1" applyFill="1" applyBorder="1" applyAlignment="1">
      <alignment horizontal="center" vertical="center"/>
    </xf>
    <xf numFmtId="0" fontId="8" fillId="31" borderId="7" xfId="2" applyFont="1" applyFill="1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11" fillId="28" borderId="13" xfId="2" applyFont="1" applyFill="1" applyBorder="1" applyAlignment="1">
      <alignment horizontal="center" vertical="center"/>
    </xf>
    <xf numFmtId="0" fontId="11" fillId="28" borderId="14" xfId="2" applyFont="1" applyFill="1" applyBorder="1" applyAlignment="1">
      <alignment horizontal="center" vertical="center"/>
    </xf>
    <xf numFmtId="0" fontId="0" fillId="26" borderId="24" xfId="0" applyFill="1" applyBorder="1" applyAlignment="1">
      <alignment horizontal="center" vertical="center" textRotation="90" wrapText="1"/>
    </xf>
    <xf numFmtId="0" fontId="0" fillId="26" borderId="18" xfId="0" applyFill="1" applyBorder="1" applyAlignment="1">
      <alignment horizontal="center" vertical="center" textRotation="90" wrapText="1"/>
    </xf>
    <xf numFmtId="0" fontId="0" fillId="26" borderId="19" xfId="0" applyFill="1" applyBorder="1" applyAlignment="1">
      <alignment horizontal="center" vertical="center" textRotation="90" wrapText="1"/>
    </xf>
    <xf numFmtId="0" fontId="0" fillId="27" borderId="18" xfId="0" applyFill="1" applyBorder="1" applyAlignment="1">
      <alignment horizontal="center" vertical="center" textRotation="90" wrapText="1"/>
    </xf>
    <xf numFmtId="0" fontId="0" fillId="29" borderId="18" xfId="0" applyFill="1" applyBorder="1" applyAlignment="1">
      <alignment horizontal="center" vertical="center" textRotation="90" wrapText="1"/>
    </xf>
    <xf numFmtId="0" fontId="0" fillId="29" borderId="19" xfId="0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left" vertical="center" wrapText="1"/>
    </xf>
    <xf numFmtId="0" fontId="0" fillId="21" borderId="24" xfId="0" applyFill="1" applyBorder="1" applyAlignment="1">
      <alignment horizontal="center" vertical="center" textRotation="90" wrapText="1"/>
    </xf>
    <xf numFmtId="0" fontId="0" fillId="21" borderId="18" xfId="0" applyFill="1" applyBorder="1" applyAlignment="1">
      <alignment horizontal="center" vertical="center" textRotation="90" wrapText="1"/>
    </xf>
    <xf numFmtId="0" fontId="0" fillId="21" borderId="19" xfId="0" applyFill="1" applyBorder="1" applyAlignment="1">
      <alignment horizontal="center" vertical="center" textRotation="90" wrapText="1"/>
    </xf>
    <xf numFmtId="0" fontId="5" fillId="31" borderId="22" xfId="0" applyFont="1" applyFill="1" applyBorder="1" applyAlignment="1">
      <alignment horizontal="left" vertical="center" wrapText="1"/>
    </xf>
    <xf numFmtId="0" fontId="5" fillId="31" borderId="29" xfId="0" applyFont="1" applyFill="1" applyBorder="1" applyAlignment="1">
      <alignment horizontal="left" vertical="center" wrapText="1"/>
    </xf>
    <xf numFmtId="0" fontId="0" fillId="26" borderId="27" xfId="0" applyFill="1" applyBorder="1" applyAlignment="1">
      <alignment horizontal="center" vertical="center" textRotation="90" wrapText="1"/>
    </xf>
    <xf numFmtId="0" fontId="0" fillId="26" borderId="21" xfId="0" applyFill="1" applyBorder="1" applyAlignment="1">
      <alignment horizontal="center" vertical="center" textRotation="90" wrapText="1"/>
    </xf>
    <xf numFmtId="0" fontId="0" fillId="26" borderId="28" xfId="0" applyFill="1" applyBorder="1" applyAlignment="1">
      <alignment horizontal="center" vertical="center" textRotation="90" wrapText="1"/>
    </xf>
    <xf numFmtId="0" fontId="4" fillId="13" borderId="2" xfId="15" applyBorder="1" applyAlignment="1">
      <alignment horizontal="center" vertical="center" textRotation="90" wrapText="1"/>
    </xf>
    <xf numFmtId="0" fontId="4" fillId="17" borderId="2" xfId="19" applyBorder="1" applyAlignment="1">
      <alignment horizontal="center" vertical="center" textRotation="90" wrapText="1"/>
    </xf>
    <xf numFmtId="0" fontId="4" fillId="4" borderId="2" xfId="6" applyBorder="1" applyAlignment="1">
      <alignment horizontal="center" vertical="center" textRotation="90" wrapText="1"/>
    </xf>
    <xf numFmtId="0" fontId="2" fillId="0" borderId="15" xfId="2" applyBorder="1" applyAlignment="1">
      <alignment horizontal="center"/>
    </xf>
    <xf numFmtId="0" fontId="2" fillId="0" borderId="0" xfId="2" applyBorder="1" applyAlignment="1">
      <alignment horizontal="center"/>
    </xf>
    <xf numFmtId="0" fontId="3" fillId="0" borderId="9" xfId="3" applyBorder="1" applyAlignment="1">
      <alignment horizontal="center"/>
    </xf>
    <xf numFmtId="0" fontId="3" fillId="0" borderId="8" xfId="3" applyBorder="1" applyAlignment="1">
      <alignment horizontal="center"/>
    </xf>
    <xf numFmtId="0" fontId="4" fillId="9" borderId="2" xfId="11" applyBorder="1" applyAlignment="1">
      <alignment horizontal="center" vertical="center" textRotation="90" wrapText="1"/>
    </xf>
    <xf numFmtId="0" fontId="2" fillId="0" borderId="0" xfId="2" applyAlignment="1">
      <alignment horizontal="center" vertical="center"/>
    </xf>
    <xf numFmtId="0" fontId="3" fillId="0" borderId="0" xfId="3" applyBorder="1" applyAlignment="1">
      <alignment horizontal="center"/>
    </xf>
    <xf numFmtId="0" fontId="4" fillId="17" borderId="2" xfId="19" applyBorder="1" applyAlignment="1">
      <alignment horizontal="center" textRotation="90" wrapText="1"/>
    </xf>
    <xf numFmtId="0" fontId="4" fillId="9" borderId="2" xfId="11" applyBorder="1" applyAlignment="1">
      <alignment horizontal="center" textRotation="90" wrapText="1"/>
    </xf>
    <xf numFmtId="0" fontId="4" fillId="13" borderId="2" xfId="15" applyBorder="1" applyAlignment="1">
      <alignment horizontal="center" textRotation="90" wrapText="1"/>
    </xf>
    <xf numFmtId="0" fontId="4" fillId="9" borderId="3" xfId="11" applyBorder="1" applyAlignment="1">
      <alignment horizontal="center" vertical="center" textRotation="90" wrapText="1"/>
    </xf>
    <xf numFmtId="0" fontId="4" fillId="9" borderId="5" xfId="11" applyBorder="1" applyAlignment="1">
      <alignment horizontal="center" vertical="center" textRotation="90" wrapText="1"/>
    </xf>
    <xf numFmtId="0" fontId="4" fillId="13" borderId="3" xfId="15" applyBorder="1" applyAlignment="1">
      <alignment horizontal="center" vertical="center" textRotation="90" wrapText="1"/>
    </xf>
    <xf numFmtId="0" fontId="4" fillId="13" borderId="5" xfId="15" applyBorder="1" applyAlignment="1">
      <alignment horizontal="center" vertical="center" textRotation="90" wrapText="1"/>
    </xf>
    <xf numFmtId="0" fontId="4" fillId="13" borderId="4" xfId="15" applyBorder="1" applyAlignment="1">
      <alignment horizontal="center" vertical="center" textRotation="90" wrapText="1"/>
    </xf>
    <xf numFmtId="0" fontId="4" fillId="17" borderId="3" xfId="19" applyBorder="1" applyAlignment="1">
      <alignment horizontal="center" vertical="center" textRotation="90" wrapText="1"/>
    </xf>
    <xf numFmtId="0" fontId="4" fillId="17" borderId="4" xfId="19" applyBorder="1" applyAlignment="1">
      <alignment horizontal="center" vertical="center" textRotation="90" wrapText="1"/>
    </xf>
    <xf numFmtId="0" fontId="4" fillId="17" borderId="5" xfId="19" applyBorder="1" applyAlignment="1">
      <alignment horizontal="center" vertical="center" textRotation="90" wrapText="1"/>
    </xf>
    <xf numFmtId="0" fontId="4" fillId="9" borderId="4" xfId="11" applyBorder="1" applyAlignment="1">
      <alignment horizontal="center" vertical="center" textRotation="90" wrapText="1"/>
    </xf>
    <xf numFmtId="0" fontId="4" fillId="17" borderId="11" xfId="19" applyBorder="1" applyAlignment="1">
      <alignment horizontal="center" vertical="center" textRotation="90" wrapText="1"/>
    </xf>
    <xf numFmtId="0" fontId="4" fillId="17" borderId="12" xfId="19" applyBorder="1" applyAlignment="1">
      <alignment horizontal="center" vertical="center" textRotation="90" wrapText="1"/>
    </xf>
  </cellXfs>
  <cellStyles count="23">
    <cellStyle name="20% - Isticanje1" xfId="5" builtinId="30"/>
    <cellStyle name="20% - Isticanje2" xfId="7" builtinId="34"/>
    <cellStyle name="20% - Isticanje3" xfId="10" builtinId="38"/>
    <cellStyle name="20% - Isticanje4" xfId="12" builtinId="42"/>
    <cellStyle name="20% - Isticanje5" xfId="16" builtinId="46"/>
    <cellStyle name="20% - Isticanje6" xfId="20" builtinId="50"/>
    <cellStyle name="40% - Isticanje2" xfId="8" builtinId="35"/>
    <cellStyle name="40% - Isticanje4" xfId="13" builtinId="43"/>
    <cellStyle name="40% - Isticanje5" xfId="17" builtinId="47"/>
    <cellStyle name="40% - Isticanje6" xfId="21" builtinId="51"/>
    <cellStyle name="60% - Isticanje2" xfId="9" builtinId="36"/>
    <cellStyle name="60% - Isticanje4" xfId="14" builtinId="44"/>
    <cellStyle name="60% - Isticanje5" xfId="18" builtinId="48"/>
    <cellStyle name="60% - Isticanje6" xfId="22" builtinId="52"/>
    <cellStyle name="Isticanje1" xfId="4" builtinId="29"/>
    <cellStyle name="Isticanje2" xfId="6" builtinId="33"/>
    <cellStyle name="Isticanje4" xfId="11" builtinId="41"/>
    <cellStyle name="Isticanje5" xfId="15" builtinId="45"/>
    <cellStyle name="Isticanje6" xfId="19" builtinId="49"/>
    <cellStyle name="Naslov" xfId="2" builtinId="15"/>
    <cellStyle name="Naslov 2" xfId="3" builtinId="17"/>
    <cellStyle name="Normalno" xfId="0" builtinId="0"/>
    <cellStyle name="Postotak" xfId="1" builtinId="5"/>
  </cellStyles>
  <dxfs count="0"/>
  <tableStyles count="0" defaultTableStyle="TableStyleMedium2" defaultPivotStyle="PivotStyleLight16"/>
  <colors>
    <mruColors>
      <color rgb="FF99CCFF"/>
      <color rgb="FFFFFF66"/>
      <color rgb="FFCCFF99"/>
      <color rgb="FFFFFF99"/>
      <color rgb="FFCCFF66"/>
      <color rgb="FF00FF00"/>
      <color rgb="FF99FF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Žetva">
  <a:themeElements>
    <a:clrScheme name="Žetva">
      <a:dk1>
        <a:sysClr val="windowText" lastClr="000000"/>
      </a:dk1>
      <a:lt1>
        <a:sysClr val="window" lastClr="FFFFFF"/>
      </a:lt1>
      <a:dk2>
        <a:srgbClr val="191B0E"/>
      </a:dk2>
      <a:lt2>
        <a:srgbClr val="EFEDE3"/>
      </a:lt2>
      <a:accent1>
        <a:srgbClr val="8C8D86"/>
      </a:accent1>
      <a:accent2>
        <a:srgbClr val="E6C069"/>
      </a:accent2>
      <a:accent3>
        <a:srgbClr val="897B61"/>
      </a:accent3>
      <a:accent4>
        <a:srgbClr val="8DAB8E"/>
      </a:accent4>
      <a:accent5>
        <a:srgbClr val="77A2BB"/>
      </a:accent5>
      <a:accent6>
        <a:srgbClr val="E28394"/>
      </a:accent6>
      <a:hlink>
        <a:srgbClr val="77A2BB"/>
      </a:hlink>
      <a:folHlink>
        <a:srgbClr val="957A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Žetva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rop" id="{EC9488ED-E761-4D60-9AC4-764D1FE2C171}" vid="{CE19780C-D67D-4C13-9DE9-A52BC3BA51B4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workbookViewId="0">
      <selection activeCell="K1" sqref="K1"/>
    </sheetView>
  </sheetViews>
  <sheetFormatPr defaultRowHeight="15" x14ac:dyDescent="0.25"/>
  <cols>
    <col min="2" max="2" width="33.85546875" customWidth="1"/>
    <col min="4" max="4" width="11.85546875" customWidth="1"/>
    <col min="5" max="5" width="46.85546875" customWidth="1"/>
    <col min="8" max="8" width="39.140625" customWidth="1"/>
    <col min="11" max="11" width="39.5703125" customWidth="1"/>
  </cols>
  <sheetData>
    <row r="1" spans="1:11" x14ac:dyDescent="0.25">
      <c r="A1" s="90" t="s">
        <v>71</v>
      </c>
      <c r="B1" s="3" t="str">
        <f>IF('5. razred'!G$5&lt;&gt;""," MPT "&amp;'5. razred'!G$4&amp;": "&amp;'5. razred'!G$5&amp;'5. razred'!G$6&amp;'5. razred'!G$10&amp;'5. razred'!G$11&amp;'5. razred'!G$12,"")</f>
        <v xml:space="preserve"> MPT Učiti kako učiti: Uz podršku učitelja ili samostalno traži nove informacije iz različitih izvora i uspješno ih primjenjuje pri rješavanju problema.Učenik stvara prikladno fizičko okruženje za učenje s ciljem poboljšanja koncentracije i motivacije.</v>
      </c>
      <c r="D1" s="90" t="s">
        <v>71</v>
      </c>
      <c r="E1" s="10" t="e">
        <f>IF(#REF!&lt;&gt;""," MPT "&amp;#REF!&amp;": "&amp;#REF!&amp;#REF!&amp;#REF!&amp;#REF!&amp;#REF!,"")</f>
        <v>#REF!</v>
      </c>
      <c r="G1" s="90" t="s">
        <v>71</v>
      </c>
      <c r="H1" s="10" t="str">
        <f>IF('6. razred'!G$5&lt;&gt;""," MPT "&amp;'6. razred'!G$4&amp;": "&amp;'6. razred'!G$5&amp;'6. razred'!G$6&amp;'6. razred'!G$7&amp;'6. razred'!G$8&amp;'6. razred'!G$9,"")</f>
        <v/>
      </c>
      <c r="J1" s="90" t="s">
        <v>71</v>
      </c>
      <c r="K1" s="10" t="e">
        <f>IF(#REF!&lt;&gt;""," MPT "&amp;#REF!&amp;": "&amp;#REF!&amp;#REF!&amp;#REF!&amp;#REF!&amp;#REF!,"")</f>
        <v>#REF!</v>
      </c>
    </row>
    <row r="2" spans="1:11" x14ac:dyDescent="0.25">
      <c r="A2" s="90"/>
      <c r="B2" s="3" t="str">
        <f>IF('5. razred'!H$5&lt;&gt;""," MPT "&amp;'5. razred'!H$4&amp;": "&amp;'5. razred'!H$5&amp;'5. razred'!H$6&amp;'5. razred'!H$10&amp;'5. razred'!H$11&amp;'5. razred'!H$12,"")</f>
        <v/>
      </c>
      <c r="D2" s="90"/>
      <c r="E2" s="10" t="e">
        <f>IF(#REF!&lt;&gt;""," MPT "&amp;#REF!&amp;": "&amp;#REF!&amp;#REF!&amp;#REF!&amp;#REF!&amp;#REF!,"")</f>
        <v>#REF!</v>
      </c>
      <c r="G2" s="90"/>
      <c r="H2" s="10" t="str">
        <f>IF('6. razred'!H$5&lt;&gt;""," MPT "&amp;'6. razred'!L4&amp;": "&amp;'6. razred'!H$5&amp;'6. razred'!H$6&amp;'6. razred'!H$7&amp;'6. razred'!H$8&amp;'6. razred'!H$9,"")</f>
        <v/>
      </c>
      <c r="J2" s="90"/>
      <c r="K2" s="10" t="e">
        <f>IF(#REF!&lt;&gt;""," MPT "&amp;#REF!&amp;": "&amp;#REF!&amp;#REF!&amp;#REF!&amp;#REF!&amp;#REF!,"")</f>
        <v>#REF!</v>
      </c>
    </row>
    <row r="3" spans="1:11" x14ac:dyDescent="0.25">
      <c r="A3" s="90"/>
      <c r="B3" s="3" t="str">
        <f>IF('5. razred'!I$5&lt;&gt;""," MPT "&amp;'5. razred'!I$4&amp;": "&amp;'5. razred'!I$5&amp;'5. razred'!I$6&amp;'5. razred'!I$10&amp;'5. razred'!I$11&amp;'5. razred'!I$12,"")</f>
        <v/>
      </c>
      <c r="D3" s="90"/>
      <c r="E3" s="10" t="e">
        <f>IF(#REF!&lt;&gt;""," MPT "&amp;#REF!&amp;": "&amp;#REF!&amp;#REF!&amp;#REF!&amp;#REF!&amp;#REF!,"")</f>
        <v>#REF!</v>
      </c>
      <c r="G3" s="90"/>
      <c r="H3" s="10" t="str">
        <f>IF('6. razred'!I$5&lt;&gt;""," MPT "&amp;'6. razred'!I$4&amp;": "&amp;'6. razred'!I$5&amp;'6. razred'!I$6&amp;'6. razred'!I$7&amp;'6. razred'!I$8&amp;'6. razred'!I$9,"")</f>
        <v/>
      </c>
      <c r="J3" s="90"/>
      <c r="K3" s="10" t="e">
        <f>IF(#REF!&lt;&gt;""," MPT "&amp;#REF!&amp;": "&amp;#REF!&amp;#REF!&amp;#REF!&amp;#REF!&amp;#REF!,"")</f>
        <v>#REF!</v>
      </c>
    </row>
    <row r="4" spans="1:11" x14ac:dyDescent="0.25">
      <c r="A4" s="90"/>
      <c r="B4" s="3" t="str">
        <f>IF('5. razred'!J$5&lt;&gt;""," MPT "&amp;'5. razred'!J$4&amp;": "&amp;'5. razred'!J$5&amp;'5. razred'!J$6&amp;'5. razred'!J$10&amp;'5. razred'!J$11&amp;'5. razred'!J$12,"")</f>
        <v xml:space="preserve"> MPT Uporaba informacijske i komunikacijske tehnologije: A 2. 4. Učenik opisuje utjecaj tehnologije na zdravlje i okoliš. </v>
      </c>
      <c r="D4" s="90"/>
      <c r="E4" s="10" t="e">
        <f>IF(#REF!&lt;&gt;""," MPT "&amp;#REF!&amp;": "&amp;#REF!&amp;#REF!&amp;#REF!&amp;#REF!&amp;#REF!,"")</f>
        <v>#REF!</v>
      </c>
      <c r="G4" s="90"/>
      <c r="H4" s="10" t="str">
        <f>IF('6. razred'!J$5&lt;&gt;""," MPT "&amp;'6. razred'!J$4&amp;": "&amp;'6. razred'!J$5&amp;'6. razred'!J$6&amp;'6. razred'!J$7&amp;'6. razred'!J$8&amp;'6. razred'!J$9,"")</f>
        <v/>
      </c>
      <c r="J4" s="90"/>
      <c r="K4" s="10" t="e">
        <f>IF(#REF!&lt;&gt;""," MPT "&amp;#REF!&amp;": "&amp;#REF!&amp;#REF!&amp;#REF!&amp;#REF!&amp;#REF!,"")</f>
        <v>#REF!</v>
      </c>
    </row>
    <row r="5" spans="1:11" x14ac:dyDescent="0.25">
      <c r="A5" s="90"/>
      <c r="B5" s="3" t="str">
        <f>IF('5. razred'!K$5&lt;&gt;""," MPT "&amp;'5. razred'!K$4&amp;": "&amp;'5. razred'!K$5&amp;'5. razred'!K$6&amp;'5. razred'!K$10&amp;'5. razred'!K$11&amp;'5. razred'!K$12,"")</f>
        <v/>
      </c>
      <c r="D5" s="90"/>
      <c r="E5" s="10" t="e">
        <f>IF(#REF!&lt;&gt;""," MPT "&amp;#REF!&amp;": "&amp;#REF!&amp;#REF!&amp;#REF!&amp;#REF!&amp;#REF!,"")</f>
        <v>#REF!</v>
      </c>
      <c r="G5" s="90"/>
      <c r="H5" s="10" t="str">
        <f>IF('6. razred'!K$5&lt;&gt;""," MPT "&amp;'6. razred'!K$4&amp;": "&amp;'6. razred'!K$5&amp;'6. razred'!K$6&amp;'6. razred'!K$7&amp;'6. razred'!K$8&amp;'6. razred'!K$9,"")</f>
        <v/>
      </c>
      <c r="J5" s="90"/>
      <c r="K5" s="10" t="e">
        <f>IF(#REF!&lt;&gt;""," MPT "&amp;#REF!&amp;": "&amp;#REF!&amp;#REF!&amp;#REF!&amp;#REF!&amp;#REF!,"")</f>
        <v>#REF!</v>
      </c>
    </row>
    <row r="6" spans="1:11" x14ac:dyDescent="0.25">
      <c r="A6" s="90"/>
      <c r="B6" s="3" t="str">
        <f>IF('5. razred'!L$5&lt;&gt;""," MPT "&amp;'5. razred'!L$4&amp;": "&amp;'5. razred'!L$5&amp;'5. razred'!L$6&amp;'5. razred'!L$10&amp;'5. razred'!L$11&amp;'5. razred'!L$12,"")</f>
        <v xml:space="preserve"> MPT Održivi razvoj: II.B.1. Objašnjava da djelovanje ima posljedice i rezultate.II.C.3. Prepoznaje važnost očuvanje okoliša za opću dobrobit.</v>
      </c>
      <c r="D6" s="90"/>
      <c r="E6" s="10" t="e">
        <f>IF(#REF!&lt;&gt;""," MPT "&amp;#REF!&amp;": "&amp;#REF!&amp;#REF!&amp;#REF!&amp;#REF!&amp;#REF!,"")</f>
        <v>#REF!</v>
      </c>
      <c r="G6" s="90"/>
      <c r="H6" s="10" t="str">
        <f>IF('6. razred'!L$5&lt;&gt;""," MPT "&amp;'6. razred'!L$4&amp;": "&amp;'6. razred'!L$5&amp;'6. razred'!L$6&amp;'6. razred'!L$7&amp;'6. razred'!L$8&amp;'6. razred'!L$9,"")</f>
        <v/>
      </c>
      <c r="J6" s="90"/>
      <c r="K6" s="10" t="e">
        <f>IF(#REF!&lt;&gt;""," MPT "&amp;#REF!&amp;": "&amp;#REF!&amp;#REF!&amp;#REF!&amp;#REF!&amp;#REF!,"")</f>
        <v>#REF!</v>
      </c>
    </row>
    <row r="7" spans="1:11" x14ac:dyDescent="0.25">
      <c r="A7" t="str">
        <f>IF('5. razred'!$G14&lt;&gt;"","MPT Učiti kako učiti: "&amp;'5. razred'!$G14&amp;" "&amp;'5. razred'!$G15&amp;" "&amp;'5. razred'!$G20&amp;" "&amp;'5. razred'!$G21&amp;" "&amp;'5. razred'!$G22,"")</f>
        <v/>
      </c>
      <c r="D7" s="6" t="str">
        <f>IF('5. razred'!$G14&lt;&gt;"","MPT Učiti kako učiti: "&amp;'5. razred'!$G14&amp;" "&amp;'5. razred'!$G15&amp;" "&amp;'5. razred'!$G20&amp;" "&amp;'5. razred'!$G21&amp;" "&amp;'5. razred'!$G22,"")</f>
        <v/>
      </c>
      <c r="E7" s="6"/>
      <c r="G7" s="6" t="str">
        <f>IF('5. razred'!$G14&lt;&gt;"","MPT Učiti kako učiti: "&amp;'5. razred'!$G14&amp;" "&amp;'5. razred'!$G15&amp;" "&amp;'5. razred'!$G20&amp;" "&amp;'5. razred'!$G21&amp;" "&amp;'5. razred'!$G22,"")</f>
        <v/>
      </c>
      <c r="H7" s="6"/>
      <c r="J7" s="6" t="str">
        <f>IF('5. razred'!$G14&lt;&gt;"","MPT Učiti kako učiti: "&amp;'5. razred'!$G14&amp;" "&amp;'5. razred'!$G15&amp;" "&amp;'5. razred'!$G20&amp;" "&amp;'5. razred'!$G21&amp;" "&amp;'5. razred'!$G22,"")</f>
        <v/>
      </c>
      <c r="K7" s="6"/>
    </row>
    <row r="8" spans="1:11" x14ac:dyDescent="0.25">
      <c r="A8" s="90" t="s">
        <v>72</v>
      </c>
      <c r="B8" s="3" t="str">
        <f>IF('5. razred'!G$13&lt;&gt;""," MPT "&amp;'5. razred'!G$4&amp;": "&amp;'5. razred'!G$13&amp;'5. razred'!G$14&amp;'5. razred'!G$15&amp;'5. razred'!G$20&amp;'5. razred'!G$21,"")</f>
        <v xml:space="preserve"> MPT Učiti kako učiti: Učenik primjenjuje strategije učenja i rješava probleme u svim područjima učenja uz praćenje i podršku učitelja.</v>
      </c>
      <c r="D8" s="90" t="s">
        <v>72</v>
      </c>
      <c r="E8" s="10" t="e">
        <f>IF(#REF!&lt;&gt;""," MPT "&amp;#REF!&amp;": "&amp;#REF!&amp;#REF!&amp;#REF!&amp;#REF!&amp;#REF!,"")</f>
        <v>#REF!</v>
      </c>
      <c r="G8" s="90" t="s">
        <v>72</v>
      </c>
      <c r="H8" s="10" t="str">
        <f>IF('6. razred'!G$10&lt;&gt;""," MPT "&amp;'6. razred'!G$4&amp;": "&amp;'6. razred'!G$10&amp;'6. razred'!G$11&amp;'6. razred'!G$12&amp;'6. razred'!G$13&amp;'6. razred'!G$14,"")</f>
        <v/>
      </c>
      <c r="J8" s="90" t="s">
        <v>72</v>
      </c>
      <c r="K8" s="10" t="e">
        <f>IF(#REF!&lt;&gt;""," MPT "&amp;#REF!&amp;": "&amp;#REF!&amp;#REF!&amp;#REF!&amp;#REF!&amp;#REF!,"")</f>
        <v>#REF!</v>
      </c>
    </row>
    <row r="9" spans="1:11" x14ac:dyDescent="0.25">
      <c r="A9" s="90"/>
      <c r="B9" s="3" t="str">
        <f>IF('5. razred'!H$13&lt;&gt;""," MPT "&amp;'5. razred'!H$4&amp;": "&amp;'5. razred'!H$13&amp;'5. razred'!H$14&amp;'5. razred'!H$15&amp;'5. razred'!H$20&amp;'5. razred'!H$21,"")</f>
        <v/>
      </c>
      <c r="D9" s="90"/>
      <c r="E9" s="10" t="e">
        <f>IF(#REF!&lt;&gt;""," MPT "&amp;#REF!&amp;": "&amp;#REF!&amp;#REF!&amp;#REF!&amp;#REF!&amp;#REF!,"")</f>
        <v>#REF!</v>
      </c>
      <c r="G9" s="90"/>
      <c r="H9" s="10" t="str">
        <f>IF('6. razred'!H$10&lt;&gt;""," MPT "&amp;'6. razred'!H$4&amp;": "&amp;'6. razred'!H$10&amp;'6. razred'!H$11&amp;'6. razred'!H$12&amp;'6. razred'!H$13&amp;'6. razred'!H$14,"")</f>
        <v/>
      </c>
      <c r="J9" s="90"/>
      <c r="K9" s="10" t="e">
        <f>IF(#REF!&lt;&gt;""," MPT "&amp;#REF!&amp;": "&amp;#REF!&amp;#REF!&amp;#REF!&amp;#REF!&amp;#REF!,"")</f>
        <v>#REF!</v>
      </c>
    </row>
    <row r="10" spans="1:11" x14ac:dyDescent="0.25">
      <c r="A10" s="90"/>
      <c r="B10" s="3" t="str">
        <f>IF('5. razred'!I$13&lt;&gt;""," MPT "&amp;'5. razred'!I$4&amp;": "&amp;'5. razred'!I$13&amp;'5. razred'!I$14&amp;'5. razred'!I$15&amp;'5. razred'!I$20&amp;'5. razred'!I$21,"")</f>
        <v xml:space="preserve"> MPT Osobni i socijalni razvoj: A 2.3. Razvija osobne potencijale</v>
      </c>
      <c r="D10" s="90"/>
      <c r="E10" s="10" t="e">
        <f>IF(#REF!&lt;&gt;""," MPT "&amp;#REF!&amp;": "&amp;#REF!&amp;#REF!&amp;#REF!&amp;#REF!&amp;#REF!,"")</f>
        <v>#REF!</v>
      </c>
      <c r="G10" s="90"/>
      <c r="H10" s="10" t="str">
        <f>IF('6. razred'!I$10&lt;&gt;""," MPT "&amp;'6. razred'!I$4&amp;": "&amp;'6. razred'!I$10&amp;'6. razred'!I$11&amp;'6. razred'!I$12&amp;'6. razred'!I$13&amp;'6. razred'!I$14,"")</f>
        <v/>
      </c>
      <c r="J10" s="90"/>
      <c r="K10" s="10" t="e">
        <f>IF(#REF!&lt;&gt;""," MPT "&amp;#REF!&amp;": "&amp;#REF!&amp;#REF!&amp;#REF!&amp;#REF!&amp;#REF!,"")</f>
        <v>#REF!</v>
      </c>
    </row>
    <row r="11" spans="1:11" x14ac:dyDescent="0.25">
      <c r="A11" s="90"/>
      <c r="B11" s="3" t="str">
        <f>IF('5. razred'!J$13&lt;&gt;""," MPT "&amp;'5. razred'!J$4&amp;": "&amp;'5. razred'!J$13&amp;'5. razred'!J$14&amp;'5. razred'!J$15&amp;'5. razred'!J$20&amp;'5. razred'!J$21,"")</f>
        <v/>
      </c>
      <c r="D11" s="90"/>
      <c r="E11" s="10" t="e">
        <f>IF(#REF!&lt;&gt;""," JPT "&amp;#REF!&amp;": "&amp;#REF!&amp;#REF!&amp;#REF!&amp;#REF!&amp;#REF!,"")</f>
        <v>#REF!</v>
      </c>
      <c r="G11" s="90"/>
      <c r="H11" s="10" t="str">
        <f>IF('6. razred'!J$10&lt;&gt;""," JPT "&amp;'6. razred'!J$4&amp;": "&amp;'6. razred'!J$10&amp;'6. razred'!J$11&amp;'6. razred'!J$12&amp;'6. razred'!J$13&amp;'6. razred'!J$14,"")</f>
        <v/>
      </c>
      <c r="J11" s="90"/>
      <c r="K11" s="10" t="e">
        <f>IF(#REF!&lt;&gt;""," JPT "&amp;#REF!&amp;": "&amp;#REF!&amp;#REF!&amp;#REF!&amp;#REF!&amp;#REF!,"")</f>
        <v>#REF!</v>
      </c>
    </row>
    <row r="12" spans="1:11" x14ac:dyDescent="0.25">
      <c r="A12" s="90"/>
      <c r="B12" s="3" t="str">
        <f>IF('5. razred'!K$13&lt;&gt;""," MPT "&amp;'5. razred'!K$4&amp;": "&amp;'5. razred'!K$13&amp;'5. razred'!K$14&amp;'5. razred'!K$15&amp;'5. razred'!K$20&amp;'5. razred'!K$21,"")</f>
        <v/>
      </c>
      <c r="D12" s="90"/>
      <c r="E12" s="10" t="e">
        <f>IF(#REF!&lt;&gt;""," MPT "&amp;#REF!&amp;": "&amp;#REF!&amp;#REF!&amp;#REF!&amp;#REF!&amp;#REF!,"")</f>
        <v>#REF!</v>
      </c>
      <c r="G12" s="90"/>
      <c r="H12" s="10" t="str">
        <f>IF('6. razred'!K$10&lt;&gt;""," MPT "&amp;'6. razred'!K$4&amp;": "&amp;'6. razred'!K$10&amp;'6. razred'!K$11&amp;'6. razred'!K$12&amp;'6. razred'!K$13&amp;'6. razred'!K$14,"")</f>
        <v/>
      </c>
      <c r="J12" s="90"/>
      <c r="K12" s="10" t="e">
        <f>IF(#REF!&lt;&gt;""," MPT "&amp;#REF!&amp;": "&amp;#REF!&amp;#REF!&amp;#REF!&amp;#REF!&amp;#REF!,"")</f>
        <v>#REF!</v>
      </c>
    </row>
    <row r="13" spans="1:11" x14ac:dyDescent="0.25">
      <c r="A13" s="90"/>
      <c r="B13" s="3" t="str">
        <f>IF('5. razred'!L$13&lt;&gt;""," MPT "&amp;'5. razred'!L$4&amp;": "&amp;'5. razred'!L$13&amp;'5. razred'!L$14&amp;'5. razred'!L$15&amp;'5. razred'!L$20&amp;'5. razred'!L$21,"")</f>
        <v/>
      </c>
      <c r="D13" s="90"/>
      <c r="E13" s="10" t="e">
        <f>IF(#REF!&lt;&gt;""," MPT "&amp;#REF!&amp;": "&amp;#REF!&amp;#REF!&amp;#REF!&amp;#REF!&amp;#REF!,"")</f>
        <v>#REF!</v>
      </c>
      <c r="G13" s="90"/>
      <c r="H13" s="10" t="str">
        <f>IF('6. razred'!L$10&lt;&gt;""," MPT "&amp;'6. razred'!L$4&amp;": "&amp;'6. razred'!L$10&amp;'6. razred'!L$11&amp;'6. razred'!L$12&amp;'6. razred'!L$13&amp;'6. razred'!L$14,"")</f>
        <v/>
      </c>
      <c r="J13" s="90"/>
      <c r="K13" s="10" t="e">
        <f>IF(#REF!&lt;&gt;""," MPT "&amp;#REF!&amp;": "&amp;#REF!&amp;#REF!&amp;#REF!&amp;#REF!&amp;#REF!,"")</f>
        <v>#REF!</v>
      </c>
    </row>
    <row r="14" spans="1:11" x14ac:dyDescent="0.25">
      <c r="D14" s="6"/>
      <c r="E14" s="6"/>
      <c r="G14" s="6"/>
      <c r="H14" s="6"/>
      <c r="J14" s="6"/>
      <c r="K14" s="6"/>
    </row>
    <row r="15" spans="1:11" x14ac:dyDescent="0.25">
      <c r="A15" s="91" t="s">
        <v>73</v>
      </c>
      <c r="B15" s="3" t="str">
        <f>IF('5. razred'!G$22&lt;&gt;""," MPT "&amp;'5. razred'!G$4&amp;": "&amp;'5. razred'!G$22&amp;'5. razred'!G$23&amp;'5. razred'!G$24&amp;'5. razred'!G$25&amp;'5. razred'!G$32,"")</f>
        <v xml:space="preserve"> MPT Učiti kako učiti: Uz podršku učitelja ili samostalno traži nove informacije iz različitih izvora i uspješno ih primjenjuje pri rješavanju problema.Učenik stvara prikladno fizičko okruženje za učenje s ciljem poboljšanja koncentracije i motivacije.</v>
      </c>
      <c r="D15" s="90" t="s">
        <v>73</v>
      </c>
      <c r="E15" s="10" t="e">
        <f>IF(#REF!&lt;&gt;""," MPT "&amp;#REF!&amp;": "&amp;#REF!&amp;#REF!&amp;#REF!&amp;#REF!&amp;#REF!,"")</f>
        <v>#REF!</v>
      </c>
      <c r="G15" s="90" t="s">
        <v>73</v>
      </c>
      <c r="H15" s="10" t="str">
        <f>IF('6. razred'!G$15&lt;&gt;""," MPT "&amp;'6. razred'!G$4&amp;": "&amp;'6. razred'!G$15&amp;'6. razred'!G$16&amp;'6. razred'!G$17&amp;'6. razred'!G$18&amp;'6. razred'!G$19,"")</f>
        <v/>
      </c>
      <c r="J15" s="90" t="s">
        <v>73</v>
      </c>
      <c r="K15" s="10" t="e">
        <f>IF(#REF!&lt;&gt;""," MPT "&amp;#REF!&amp;": "&amp;#REF!&amp;#REF!&amp;#REF!&amp;#REF!&amp;#REF!,"")</f>
        <v>#REF!</v>
      </c>
    </row>
    <row r="16" spans="1:11" x14ac:dyDescent="0.25">
      <c r="A16" s="91"/>
      <c r="B16" s="3" t="str">
        <f>IF('5. razred'!H$22&lt;&gt;""," MPT "&amp;'5. razred'!H$4&amp;": "&amp;'5. razred'!H$22&amp;'5. razred'!H$23&amp;'5. razred'!H$24&amp;'5. razred'!H$25&amp;'5. razred'!H$32,"")</f>
        <v/>
      </c>
      <c r="D16" s="90"/>
      <c r="E16" s="10" t="e">
        <f>IF(#REF!&lt;&gt;""," MPT "&amp;#REF!&amp;": "&amp;#REF!&amp;#REF!&amp;#REF!&amp;#REF!&amp;#REF!,"")</f>
        <v>#REF!</v>
      </c>
      <c r="G16" s="90"/>
      <c r="H16" s="10" t="str">
        <f>IF('6. razred'!H$15&lt;&gt;""," MPT "&amp;'6. razred'!H$4&amp;": "&amp;'6. razred'!H$15&amp;'6. razred'!H$16&amp;'6. razred'!H$17&amp;'6. razred'!H$18&amp;'6. razred'!H$19,"")</f>
        <v/>
      </c>
      <c r="J16" s="90"/>
      <c r="K16" s="10" t="e">
        <f>IF(#REF!&lt;&gt;""," MPT "&amp;#REF!&amp;": "&amp;#REF!&amp;#REF!&amp;#REF!&amp;#REF!&amp;#REF!,"")</f>
        <v>#REF!</v>
      </c>
    </row>
    <row r="17" spans="1:11" x14ac:dyDescent="0.25">
      <c r="A17" s="91"/>
      <c r="B17" s="3" t="str">
        <f>IF('5. razred'!I$22&lt;&gt;""," MPT "&amp;'5. razred'!I$4&amp;": "&amp;'5. razred'!I$22&amp;'5. razred'!I$23&amp;'5. razred'!I$24&amp;'5. razred'!I$25&amp;'5. razred'!I$32,"")</f>
        <v xml:space="preserve"> MPT Osobni i socijalni razvoj: A 2.3. Razvija osobne potencijaleB 2.2. Razvija komunikacijske kompetencije.B 2.4. Suradnički uči i radi u timu.</v>
      </c>
      <c r="D17" s="90"/>
      <c r="E17" s="10" t="e">
        <f>IF(#REF!&lt;&gt;""," MPT "&amp;#REF!&amp;": "&amp;#REF!&amp;#REF!&amp;#REF!&amp;#REF!&amp;#REF!,"")</f>
        <v>#REF!</v>
      </c>
      <c r="G17" s="90"/>
      <c r="H17" s="10" t="str">
        <f>IF('6. razred'!I$15&lt;&gt;""," MPT "&amp;'6. razred'!I$4&amp;": "&amp;'6. razred'!I$15&amp;'6. razred'!I$16&amp;'6. razred'!I$17&amp;'6. razred'!I$18&amp;'6. razred'!I$19,"")</f>
        <v/>
      </c>
      <c r="J17" s="90"/>
      <c r="K17" s="10" t="e">
        <f>IF(#REF!&lt;&gt;""," MPT "&amp;#REF!&amp;": "&amp;#REF!&amp;#REF!&amp;#REF!&amp;#REF!&amp;#REF!,"")</f>
        <v>#REF!</v>
      </c>
    </row>
    <row r="18" spans="1:11" x14ac:dyDescent="0.25">
      <c r="A18" s="91"/>
      <c r="B18" s="3" t="str">
        <f>IF('5. razred'!J$22&lt;&gt;""," MPT "&amp;'5. razred'!J$4&amp;": "&amp;'5. razred'!J$22&amp;'5. razred'!J$23&amp;'5. razred'!J$24&amp;'5. razred'!J$25&amp;'5. razred'!J$32,"")</f>
        <v xml:space="preserve"> MPT Uporaba informacijske i komunikacijske tehnologije: A 2. 2. Učenik se samostalno koristi njemu poznatim uređajima i programima. A 2. 1. Učenik prema savjetu odabire odgovarajuću digitalnu tehnologiju za izvršavanje zadatka. </v>
      </c>
      <c r="D18" s="90"/>
      <c r="E18" s="10" t="e">
        <f>IF(#REF!&lt;&gt;""," JPT "&amp;#REF!&amp;": "&amp;#REF!&amp;#REF!&amp;#REF!&amp;#REF!&amp;#REF!,"")</f>
        <v>#REF!</v>
      </c>
      <c r="G18" s="90"/>
      <c r="H18" s="10" t="str">
        <f>IF('6. razred'!J$15&lt;&gt;""," JPT "&amp;'6. razred'!J$4&amp;": "&amp;'6. razred'!J$15&amp;'6. razred'!J$16&amp;'6. razred'!J$17&amp;'6. razred'!J$18&amp;'6. razred'!J$19,"")</f>
        <v/>
      </c>
      <c r="J18" s="90"/>
      <c r="K18" s="10" t="e">
        <f>IF(#REF!&lt;&gt;""," JPT "&amp;#REF!&amp;": "&amp;#REF!&amp;#REF!&amp;#REF!&amp;#REF!&amp;#REF!,"")</f>
        <v>#REF!</v>
      </c>
    </row>
    <row r="19" spans="1:11" x14ac:dyDescent="0.25">
      <c r="A19" s="91"/>
      <c r="B19" s="3" t="str">
        <f>IF('5. razred'!K$22&lt;&gt;""," MPT "&amp;'5. razred'!K$4&amp;": "&amp;'5. razred'!K$22&amp;'5. razred'!K$23&amp;'5. razred'!K$24&amp;'5. razred'!K$25&amp;'5. razred'!K$32,"")</f>
        <v/>
      </c>
      <c r="D19" s="90"/>
      <c r="E19" s="10" t="e">
        <f>IF(#REF!&lt;&gt;""," MPT "&amp;#REF!&amp;": "&amp;#REF!&amp;#REF!&amp;#REF!&amp;#REF!&amp;#REF!,"")</f>
        <v>#REF!</v>
      </c>
      <c r="G19" s="90"/>
      <c r="H19" s="10" t="str">
        <f>IF('6. razred'!K$15&lt;&gt;""," MPT "&amp;'6. razred'!K$4&amp;": "&amp;'6. razred'!K$15&amp;'6. razred'!K$16&amp;'6. razred'!K$17&amp;'6. razred'!K$18&amp;'6. razred'!K$19,"")</f>
        <v/>
      </c>
      <c r="J19" s="90"/>
      <c r="K19" s="10" t="e">
        <f>IF(#REF!&lt;&gt;""," MPT "&amp;#REF!&amp;": "&amp;#REF!&amp;#REF!&amp;#REF!&amp;#REF!&amp;#REF!,"")</f>
        <v>#REF!</v>
      </c>
    </row>
    <row r="20" spans="1:11" x14ac:dyDescent="0.25">
      <c r="A20" s="91"/>
      <c r="B20" s="3" t="str">
        <f>IF('5. razred'!L$22&lt;&gt;""," MPT "&amp;'5. razred'!L$4&amp;": "&amp;'5. razred'!L$22&amp;'5. razred'!L$23&amp;'5. razred'!L$24&amp;'5. razred'!L$25&amp;'5. razred'!L$32,"")</f>
        <v/>
      </c>
      <c r="D20" s="90"/>
      <c r="E20" s="10" t="e">
        <f>IF(#REF!&lt;&gt;""," MPT "&amp;#REF!&amp;": "&amp;#REF!&amp;#REF!&amp;#REF!&amp;#REF!&amp;#REF!,"")</f>
        <v>#REF!</v>
      </c>
      <c r="G20" s="90"/>
      <c r="H20" s="10" t="str">
        <f>IF('6. razred'!L$15&lt;&gt;""," MPT "&amp;'6. razred'!L$4&amp;": "&amp;'6. razred'!L$15&amp;'6. razred'!L$16&amp;'6. razred'!L$17&amp;'6. razred'!L$18&amp;'6. razred'!L$19,"")</f>
        <v/>
      </c>
      <c r="J20" s="90"/>
      <c r="K20" s="10" t="e">
        <f>IF(#REF!&lt;&gt;""," MPT "&amp;#REF!&amp;": "&amp;#REF!&amp;#REF!&amp;#REF!&amp;#REF!&amp;#REF!,"")</f>
        <v>#REF!</v>
      </c>
    </row>
    <row r="21" spans="1:11" x14ac:dyDescent="0.25">
      <c r="D21" s="6"/>
      <c r="E21" s="6"/>
      <c r="G21" s="6"/>
      <c r="H21" s="6"/>
      <c r="J21" s="6"/>
      <c r="K21" s="6"/>
    </row>
    <row r="22" spans="1:11" x14ac:dyDescent="0.25">
      <c r="A22" s="91" t="s">
        <v>74</v>
      </c>
      <c r="B22" s="3" t="str">
        <f>IF('5. razred'!G$33&lt;&gt;""," MPT "&amp;'5. razred'!G$4&amp;": "&amp;'5. razred'!G$33&amp;'5. razred'!G$34&amp;'5. razred'!G$35&amp;'5. razred'!G$36&amp;'5. razred'!G$37,"")</f>
        <v/>
      </c>
      <c r="D22" s="90" t="s">
        <v>74</v>
      </c>
      <c r="E22" s="10" t="e">
        <f>IF(#REF!&lt;&gt;""," MPT "&amp;#REF!&amp;": "&amp;#REF!&amp;#REF!&amp;#REF!&amp;#REF!&amp;#REF!,"")</f>
        <v>#REF!</v>
      </c>
      <c r="G22" s="90" t="s">
        <v>74</v>
      </c>
      <c r="H22" s="10" t="str">
        <f>IF('6. razred'!G$20&lt;&gt;""," MPT "&amp;'6. razred'!G$4&amp;": "&amp;'6. razred'!G$20&amp;'6. razred'!G$21&amp;'6. razred'!G$22&amp;'6. razred'!G$23&amp;'6. razred'!G$24,"")</f>
        <v/>
      </c>
      <c r="J22" s="90" t="s">
        <v>74</v>
      </c>
      <c r="K22" s="10" t="e">
        <f>IF(#REF!&lt;&gt;""," MPT "&amp;#REF!&amp;": "&amp;#REF!&amp;#REF!&amp;#REF!&amp;#REF!&amp;#REF!,"")</f>
        <v>#REF!</v>
      </c>
    </row>
    <row r="23" spans="1:11" x14ac:dyDescent="0.25">
      <c r="A23" s="91"/>
      <c r="B23" s="3" t="str">
        <f>IF('5. razred'!H$33&lt;&gt;""," MPT "&amp;'5. razred'!H$4&amp;": "&amp;'5. razred'!H$33&amp;'5. razred'!H$34&amp;'5. razred'!H$35&amp;'5. razred'!H$36&amp;'5. razred'!H$37,"")</f>
        <v/>
      </c>
      <c r="D23" s="90"/>
      <c r="E23" s="10" t="e">
        <f>IF(#REF!&lt;&gt;""," MPT "&amp;#REF!&amp;": "&amp;#REF!&amp;#REF!&amp;#REF!&amp;#REF!&amp;#REF!,"")</f>
        <v>#REF!</v>
      </c>
      <c r="G23" s="90"/>
      <c r="H23" s="10" t="str">
        <f>IF('6. razred'!H$20&lt;&gt;""," MPT "&amp;'6. razred'!H$4&amp;": "&amp;'6. razred'!H$20&amp;'6. razred'!H$21&amp;'6. razred'!H$22&amp;'6. razred'!H$23&amp;'6. razred'!H$24,"")</f>
        <v/>
      </c>
      <c r="J23" s="90"/>
      <c r="K23" s="10" t="e">
        <f>IF(#REF!&lt;&gt;""," MPT "&amp;#REF!&amp;": "&amp;#REF!&amp;#REF!&amp;#REF!&amp;#REF!&amp;#REF!,"")</f>
        <v>#REF!</v>
      </c>
    </row>
    <row r="24" spans="1:11" x14ac:dyDescent="0.25">
      <c r="A24" s="91"/>
      <c r="B24" s="3" t="str">
        <f>IF('5. razred'!I$33&lt;&gt;""," MPT "&amp;'5. razred'!I$4&amp;": "&amp;'5. razred'!I$33&amp;'5. razred'!I$34&amp;'5. razred'!I$35&amp;'5. razred'!I$36&amp;'5. razred'!I$37,"")</f>
        <v/>
      </c>
      <c r="D24" s="90"/>
      <c r="E24" s="10" t="e">
        <f>IF(#REF!&lt;&gt;""," MPT "&amp;#REF!&amp;": "&amp;#REF!&amp;#REF!&amp;#REF!&amp;#REF!&amp;#REF!,"")</f>
        <v>#REF!</v>
      </c>
      <c r="G24" s="90"/>
      <c r="H24" s="10" t="str">
        <f>IF('6. razred'!I$20&lt;&gt;""," MPT "&amp;'6. razred'!I$4&amp;": "&amp;'6. razred'!I$20&amp;'6. razred'!I$21&amp;'6. razred'!I$22&amp;'6. razred'!I$23&amp;'6. razred'!I$24,"")</f>
        <v/>
      </c>
      <c r="J24" s="90"/>
      <c r="K24" s="10" t="e">
        <f>IF(#REF!&lt;&gt;""," MPT "&amp;#REF!&amp;": "&amp;#REF!&amp;#REF!&amp;#REF!&amp;#REF!&amp;#REF!,"")</f>
        <v>#REF!</v>
      </c>
    </row>
    <row r="25" spans="1:11" x14ac:dyDescent="0.25">
      <c r="A25" s="91"/>
      <c r="B25" s="3" t="str">
        <f>IF('5. razred'!J$33&lt;&gt;""," MPT "&amp;'5. razred'!J$4&amp;": "&amp;'5. razred'!J$33&amp;'5. razred'!J$34&amp;'5. razred'!J$35&amp;'5. razred'!J$36&amp;'5. razred'!J$37,"")</f>
        <v xml:space="preserve"> MPT Uporaba informacijske i komunikacijske tehnologije: A 2. 4. Učenik opisuje utjecaj tehnologije na zdravlje i okoliš. </v>
      </c>
      <c r="D25" s="90"/>
      <c r="E25" s="10" t="e">
        <f>IF(#REF!&lt;&gt;""," MPT "&amp;#REF!&amp;": "&amp;#REF!&amp;#REF!&amp;#REF!&amp;#REF!&amp;#REF!,"")</f>
        <v>#REF!</v>
      </c>
      <c r="G25" s="90"/>
      <c r="H25" s="10" t="str">
        <f>IF('6. razred'!J$20&lt;&gt;""," MPT "&amp;'6. razred'!J$4&amp;": "&amp;'6. razred'!J$20&amp;'6. razred'!J$21&amp;'6. razred'!J$22&amp;'6. razred'!J$23&amp;'6. razred'!J$24,"")</f>
        <v/>
      </c>
      <c r="J25" s="90"/>
      <c r="K25" s="10" t="e">
        <f>IF(#REF!&lt;&gt;""," MPT "&amp;#REF!&amp;": "&amp;#REF!&amp;#REF!&amp;#REF!&amp;#REF!&amp;#REF!,"")</f>
        <v>#REF!</v>
      </c>
    </row>
    <row r="26" spans="1:11" x14ac:dyDescent="0.25">
      <c r="A26" s="91"/>
      <c r="B26" s="3" t="str">
        <f>IF('5. razred'!K$33&lt;&gt;""," MPT "&amp;'5. razred'!K$4&amp;": "&amp;'5. razred'!K$33&amp;'5. razred'!K$34&amp;'5. razred'!K$35&amp;'5. razred'!K$36&amp;'5. razred'!K$37,"")</f>
        <v/>
      </c>
      <c r="D26" s="90"/>
      <c r="E26" s="10" t="e">
        <f>IF(#REF!&lt;&gt;""," MPT "&amp;#REF!&amp;": "&amp;#REF!&amp;#REF!&amp;#REF!&amp;#REF!&amp;#REF!,"")</f>
        <v>#REF!</v>
      </c>
      <c r="G26" s="90"/>
      <c r="H26" s="10" t="str">
        <f>IF('6. razred'!K$20&lt;&gt;""," MPT "&amp;'6. razred'!K$4&amp;": "&amp;'6. razred'!K$20&amp;'6. razred'!K$21&amp;'6. razred'!K$22&amp;'6. razred'!K$23&amp;'6. razred'!K$24,"")</f>
        <v/>
      </c>
      <c r="J26" s="90"/>
      <c r="K26" s="10" t="e">
        <f>IF(#REF!&lt;&gt;""," MPT "&amp;#REF!&amp;": "&amp;#REF!&amp;#REF!&amp;#REF!&amp;#REF!&amp;#REF!,"")</f>
        <v>#REF!</v>
      </c>
    </row>
    <row r="27" spans="1:11" x14ac:dyDescent="0.25">
      <c r="A27" s="91"/>
      <c r="B27" s="3" t="str">
        <f>IF('5. razred'!L$33&lt;&gt;""," MPT "&amp;'5. razred'!L$4&amp;": "&amp;'5. razred'!L$33&amp;'5. razred'!L$34&amp;'5. razred'!L$35&amp;'5. razred'!L$36&amp;'5. razred'!L$37,"")</f>
        <v xml:space="preserve"> MPT Održivi razvoj: II.A.1. Razlikuje pozitivne i negativne utjecaje čovjeka na prirodu i okoliš.</v>
      </c>
      <c r="D27" s="90"/>
      <c r="E27" s="10" t="e">
        <f>IF(#REF!&lt;&gt;""," MPT "&amp;#REF!&amp;": "&amp;#REF!&amp;#REF!&amp;#REF!&amp;#REF!&amp;#REF!,"")</f>
        <v>#REF!</v>
      </c>
      <c r="G27" s="90"/>
      <c r="H27" s="10" t="str">
        <f>IF('6. razred'!L$20&lt;&gt;""," MPT "&amp;'6. razred'!L$4&amp;": "&amp;'6. razred'!L$20&amp;'6. razred'!L$21&amp;'6. razred'!L$22&amp;'6. razred'!L$23&amp;'6. razred'!L$24,"")</f>
        <v/>
      </c>
      <c r="J27" s="90"/>
      <c r="K27" s="10" t="e">
        <f>IF(#REF!&lt;&gt;""," MPT "&amp;#REF!&amp;": "&amp;#REF!&amp;#REF!&amp;#REF!&amp;#REF!&amp;#REF!,"")</f>
        <v>#REF!</v>
      </c>
    </row>
    <row r="28" spans="1:11" x14ac:dyDescent="0.25">
      <c r="D28" s="6"/>
      <c r="E28" s="6"/>
      <c r="G28" s="6"/>
      <c r="H28" s="6"/>
      <c r="J28" s="6"/>
      <c r="K28" s="6"/>
    </row>
    <row r="29" spans="1:11" x14ac:dyDescent="0.25">
      <c r="A29" s="91" t="s">
        <v>79</v>
      </c>
      <c r="B29" s="3" t="e">
        <f>IF('5. razred'!#REF!&lt;&gt;""," MPT "&amp;'5. razred'!G$4&amp;": "&amp;'5. razred'!#REF!&amp;'5. razred'!#REF!&amp;'5. razred'!#REF!&amp;'5. razred'!#REF!&amp;'5. razred'!#REF!,"")</f>
        <v>#REF!</v>
      </c>
      <c r="D29" s="90" t="s">
        <v>79</v>
      </c>
      <c r="E29" s="10" t="e">
        <f>IF(#REF!&lt;&gt;""," MPT "&amp;#REF!&amp;": "&amp;#REF!&amp;#REF!&amp;#REF!&amp;#REF!&amp;#REF!,"")</f>
        <v>#REF!</v>
      </c>
      <c r="G29" s="90" t="s">
        <v>79</v>
      </c>
      <c r="H29" s="10" t="str">
        <f>IF('6. razred'!G$25&lt;&gt;""," MPT "&amp;'6. razred'!G$4&amp;": "&amp;'6. razred'!G$25&amp;'6. razred'!G$26&amp;'6. razred'!G$27&amp;'6. razred'!G$28&amp;'6. razred'!G$29,"")</f>
        <v/>
      </c>
      <c r="J29" s="90" t="s">
        <v>79</v>
      </c>
      <c r="K29" s="10" t="e">
        <f>IF(#REF!&lt;&gt;""," MPT "&amp;#REF!&amp;": "&amp;#REF!&amp;#REF!&amp;#REF!&amp;#REF!&amp;#REF!,"")</f>
        <v>#REF!</v>
      </c>
    </row>
    <row r="30" spans="1:11" x14ac:dyDescent="0.25">
      <c r="A30" s="91"/>
      <c r="B30" s="3" t="e">
        <f>IF('5. razred'!#REF!&lt;&gt;""," MPT "&amp;'5. razred'!H$4&amp;": "&amp;'5. razred'!#REF!&amp;'5. razred'!#REF!&amp;'5. razred'!#REF!&amp;'5. razred'!#REF!&amp;'5. razred'!#REF!,"")</f>
        <v>#REF!</v>
      </c>
      <c r="D30" s="90"/>
      <c r="E30" s="10" t="e">
        <f>IF(#REF!&lt;&gt;""," MPT "&amp;#REF!&amp;": "&amp;#REF!&amp;#REF!&amp;#REF!&amp;#REF!&amp;#REF!,"")</f>
        <v>#REF!</v>
      </c>
      <c r="G30" s="90"/>
      <c r="H30" s="10" t="str">
        <f>IF('6. razred'!H$25&lt;&gt;""," MPT "&amp;'6. razred'!H$4&amp;": "&amp;'6. razred'!H$25&amp;'6. razred'!H$26&amp;'6. razred'!H$27&amp;'6. razred'!H$28&amp;'6. razred'!H$29,"")</f>
        <v/>
      </c>
      <c r="J30" s="90"/>
      <c r="K30" s="10" t="e">
        <f>IF(#REF!&lt;&gt;""," MPT "&amp;#REF!&amp;": "&amp;#REF!&amp;#REF!&amp;#REF!&amp;#REF!&amp;#REF!,"")</f>
        <v>#REF!</v>
      </c>
    </row>
    <row r="31" spans="1:11" x14ac:dyDescent="0.25">
      <c r="A31" s="91"/>
      <c r="B31" s="3" t="e">
        <f>IF('5. razred'!#REF!&lt;&gt;""," MPT "&amp;'5. razred'!I$4&amp;": "&amp;'5. razred'!#REF!&amp;'5. razred'!#REF!&amp;'5. razred'!#REF!&amp;'5. razred'!#REF!&amp;'5. razred'!#REF!,"")</f>
        <v>#REF!</v>
      </c>
      <c r="D31" s="90"/>
      <c r="E31" s="10" t="e">
        <f>IF(#REF!&lt;&gt;""," MPT "&amp;#REF!&amp;": "&amp;#REF!&amp;#REF!&amp;#REF!&amp;#REF!&amp;#REF!,"")</f>
        <v>#REF!</v>
      </c>
      <c r="G31" s="90"/>
      <c r="H31" s="10" t="str">
        <f>IF('6. razred'!I$25&lt;&gt;""," MPT "&amp;'6. razred'!I$4&amp;": "&amp;'6. razred'!I$25&amp;'6. razred'!I$26&amp;'6. razred'!I$27&amp;'6. razred'!I$28&amp;'6. razred'!I$29,"")</f>
        <v/>
      </c>
      <c r="J31" s="90"/>
      <c r="K31" s="10" t="e">
        <f>IF(#REF!&lt;&gt;""," MPT "&amp;#REF!&amp;": "&amp;#REF!&amp;#REF!&amp;#REF!&amp;#REF!&amp;#REF!,"")</f>
        <v>#REF!</v>
      </c>
    </row>
    <row r="32" spans="1:11" x14ac:dyDescent="0.25">
      <c r="A32" s="91"/>
      <c r="B32" s="3" t="e">
        <f>IF('5. razred'!#REF!&lt;&gt;""," MPT "&amp;'5. razred'!J$4&amp;": "&amp;'5. razred'!#REF!&amp;'5. razred'!#REF!&amp;'5. razred'!#REF!&amp;'5. razred'!#REF!&amp;'5. razred'!#REF!,"")</f>
        <v>#REF!</v>
      </c>
      <c r="D32" s="90"/>
      <c r="E32" s="10" t="e">
        <f>IF(#REF!&lt;&gt;""," MPT "&amp;#REF!&amp;": "&amp;#REF!&amp;#REF!&amp;#REF!&amp;#REF!&amp;#REF!,"")</f>
        <v>#REF!</v>
      </c>
      <c r="G32" s="90"/>
      <c r="H32" s="10" t="str">
        <f>IF('6. razred'!J$25&lt;&gt;""," MPT "&amp;'6. razred'!J$4&amp;": "&amp;'6. razred'!J$25&amp;'6. razred'!J$26&amp;'6. razred'!J$27&amp;'6. razred'!J$28&amp;'6. razred'!J$29,"")</f>
        <v/>
      </c>
      <c r="J32" s="90"/>
      <c r="K32" s="10" t="e">
        <f>IF(#REF!&lt;&gt;""," MPT "&amp;#REF!&amp;": "&amp;#REF!&amp;#REF!&amp;#REF!&amp;#REF!&amp;#REF!,"")</f>
        <v>#REF!</v>
      </c>
    </row>
    <row r="33" spans="1:11" x14ac:dyDescent="0.25">
      <c r="A33" s="91"/>
      <c r="B33" s="3" t="e">
        <f>IF('5. razred'!#REF!&lt;&gt;""," MPT "&amp;'5. razred'!K$4&amp;": "&amp;'5. razred'!#REF!&amp;'5. razred'!#REF!&amp;'5. razred'!#REF!&amp;'5. razred'!#REF!&amp;'5. razred'!#REF!,"")</f>
        <v>#REF!</v>
      </c>
      <c r="D33" s="90"/>
      <c r="E33" s="10" t="e">
        <f>IF(#REF!&lt;&gt;""," MPT "&amp;#REF!&amp;": "&amp;#REF!&amp;#REF!&amp;#REF!&amp;#REF!&amp;#REF!,"")</f>
        <v>#REF!</v>
      </c>
      <c r="G33" s="90"/>
      <c r="H33" s="10" t="str">
        <f>IF('6. razred'!K$25&lt;&gt;""," MPT "&amp;'6. razred'!K$4&amp;": "&amp;'6. razred'!K$25&amp;'6. razred'!K$26&amp;'6. razred'!K$27&amp;'6. razred'!K$28&amp;'6. razred'!K$29,"")</f>
        <v/>
      </c>
      <c r="J33" s="90"/>
      <c r="K33" s="10" t="e">
        <f>IF(#REF!&lt;&gt;""," MPT "&amp;#REF!&amp;": "&amp;#REF!&amp;#REF!&amp;#REF!&amp;#REF!&amp;#REF!,"")</f>
        <v>#REF!</v>
      </c>
    </row>
    <row r="34" spans="1:11" x14ac:dyDescent="0.25">
      <c r="A34" s="91"/>
      <c r="B34" s="3" t="e">
        <f>IF('5. razred'!#REF!&lt;&gt;""," MPT "&amp;'5. razred'!L$4&amp;": "&amp;'5. razred'!#REF!&amp;'5. razred'!#REF!&amp;'5. razred'!#REF!&amp;'5. razred'!#REF!&amp;'5. razred'!#REF!,"")</f>
        <v>#REF!</v>
      </c>
      <c r="D34" s="90"/>
      <c r="E34" s="10" t="e">
        <f>IF(#REF!&lt;&gt;""," MPT "&amp;#REF!&amp;": "&amp;#REF!&amp;#REF!&amp;#REF!&amp;#REF!&amp;#REF!,"")</f>
        <v>#REF!</v>
      </c>
      <c r="G34" s="90"/>
      <c r="H34" s="10" t="str">
        <f>IF('6. razred'!L$25&lt;&gt;""," MPT "&amp;'6. razred'!L$4&amp;": "&amp;'6. razred'!L$25&amp;'6. razred'!L$26&amp;'6. razred'!L$27&amp;'6. razred'!L$28&amp;'6. razred'!L$29,"")</f>
        <v/>
      </c>
      <c r="J34" s="90"/>
      <c r="K34" s="10" t="e">
        <f>IF(#REF!&lt;&gt;""," MPT "&amp;#REF!&amp;": "&amp;#REF!&amp;#REF!&amp;#REF!&amp;#REF!&amp;#REF!,"")</f>
        <v>#REF!</v>
      </c>
    </row>
    <row r="35" spans="1:11" x14ac:dyDescent="0.25">
      <c r="D35" s="6"/>
      <c r="E35" s="6"/>
      <c r="G35" s="6"/>
      <c r="H35" s="6"/>
      <c r="J35" s="6"/>
      <c r="K35" s="6"/>
    </row>
    <row r="36" spans="1:11" x14ac:dyDescent="0.25">
      <c r="A36" s="91" t="s">
        <v>80</v>
      </c>
      <c r="B36" s="3" t="e">
        <f>IF('5. razred'!#REF!&lt;&gt;""," MPT "&amp;'5. razred'!G$4&amp;": "&amp;'5. razred'!#REF!&amp;'5. razred'!#REF!&amp;'5. razred'!#REF!&amp;'5. razred'!#REF!&amp;'5. razred'!#REF!,"")</f>
        <v>#REF!</v>
      </c>
      <c r="D36" s="90" t="s">
        <v>80</v>
      </c>
      <c r="E36" s="10" t="e">
        <f>IF(#REF!&lt;&gt;""," MPT "&amp;#REF!&amp;": "&amp;#REF!&amp;#REF!&amp;#REF!&amp;#REF!&amp;#REF!,"")</f>
        <v>#REF!</v>
      </c>
      <c r="G36" s="90" t="s">
        <v>80</v>
      </c>
      <c r="H36" s="10" t="str">
        <f>IF('6. razred'!G$30&lt;&gt;""," MPT "&amp;'6. razred'!G$4&amp;": "&amp;'6. razred'!G$30&amp;'6. razred'!G$31&amp;'6. razred'!G$32&amp;'6. razred'!G$33&amp;'6. razred'!G$34,"")</f>
        <v/>
      </c>
      <c r="J36" s="90" t="s">
        <v>80</v>
      </c>
      <c r="K36" s="10" t="e">
        <f>IF(#REF!&lt;&gt;""," MPT "&amp;#REF!&amp;": "&amp;#REF!&amp;#REF!&amp;#REF!&amp;#REF!&amp;#REF!,"")</f>
        <v>#REF!</v>
      </c>
    </row>
    <row r="37" spans="1:11" x14ac:dyDescent="0.25">
      <c r="A37" s="91"/>
      <c r="B37" s="3" t="e">
        <f>IF('5. razred'!#REF!&lt;&gt;""," MPT "&amp;'5. razred'!H$4&amp;": "&amp;'5. razred'!#REF!&amp;'5. razred'!#REF!&amp;'5. razred'!#REF!&amp;'5. razred'!#REF!&amp;'5. razred'!#REF!,"")</f>
        <v>#REF!</v>
      </c>
      <c r="D37" s="90"/>
      <c r="E37" s="10" t="e">
        <f>IF(#REF!&lt;&gt;""," MPT "&amp;#REF!&amp;": "&amp;#REF!&amp;#REF!&amp;#REF!&amp;#REF!&amp;#REF!,"")</f>
        <v>#REF!</v>
      </c>
      <c r="G37" s="90"/>
      <c r="H37" s="10" t="str">
        <f>IF('6. razred'!H$30&lt;&gt;""," MPT "&amp;'6. razred'!H$4&amp;": "&amp;'6. razred'!H$30&amp;'6. razred'!H$31&amp;'6. razred'!H$32&amp;'6. razred'!H$33&amp;'6. razred'!H$34,"")</f>
        <v/>
      </c>
      <c r="J37" s="90"/>
      <c r="K37" s="10" t="e">
        <f>IF(#REF!&lt;&gt;""," MPT "&amp;#REF!&amp;": "&amp;#REF!&amp;#REF!&amp;#REF!&amp;#REF!&amp;#REF!,"")</f>
        <v>#REF!</v>
      </c>
    </row>
    <row r="38" spans="1:11" x14ac:dyDescent="0.25">
      <c r="A38" s="91"/>
      <c r="B38" s="3" t="e">
        <f>IF('5. razred'!#REF!&lt;&gt;""," MPT "&amp;'5. razred'!I$4&amp;": "&amp;'5. razred'!#REF!&amp;'5. razred'!#REF!&amp;'5. razred'!#REF!&amp;'5. razred'!#REF!&amp;'5. razred'!#REF!,"")</f>
        <v>#REF!</v>
      </c>
      <c r="D38" s="90"/>
      <c r="E38" s="10" t="e">
        <f>IF(#REF!&lt;&gt;""," MPT "&amp;#REF!&amp;": "&amp;#REF!&amp;#REF!&amp;#REF!&amp;#REF!&amp;#REF!,"")</f>
        <v>#REF!</v>
      </c>
      <c r="G38" s="90"/>
      <c r="H38" s="10" t="str">
        <f>IF('6. razred'!I$30&lt;&gt;""," MPT "&amp;'6. razred'!I$4&amp;": "&amp;'6. razred'!I$30&amp;'6. razred'!I$31&amp;'6. razred'!I$32&amp;'6. razred'!I$33&amp;'6. razred'!I$34,"")</f>
        <v/>
      </c>
      <c r="J38" s="90"/>
      <c r="K38" s="10" t="e">
        <f>IF(#REF!&lt;&gt;""," MPT "&amp;#REF!&amp;": "&amp;#REF!&amp;#REF!&amp;#REF!&amp;#REF!&amp;#REF!,"")</f>
        <v>#REF!</v>
      </c>
    </row>
    <row r="39" spans="1:11" x14ac:dyDescent="0.25">
      <c r="A39" s="91"/>
      <c r="B39" s="3" t="e">
        <f>IF('5. razred'!#REF!&lt;&gt;""," MPT "&amp;'5. razred'!J$4&amp;": "&amp;'5. razred'!#REF!&amp;'5. razred'!#REF!&amp;'5. razred'!#REF!&amp;'5. razred'!#REF!&amp;'5. razred'!#REF!,"")</f>
        <v>#REF!</v>
      </c>
      <c r="D39" s="90"/>
      <c r="E39" s="10" t="e">
        <f>IF(#REF!&lt;&gt;""," MPT "&amp;#REF!&amp;": "&amp;#REF!&amp;#REF!&amp;#REF!&amp;#REF!&amp;#REF!,"")</f>
        <v>#REF!</v>
      </c>
      <c r="G39" s="90"/>
      <c r="H39" s="10" t="str">
        <f>IF('6. razred'!J$30&lt;&gt;""," MPT "&amp;'6. razred'!J$4&amp;": "&amp;'6. razred'!J$30&amp;'6. razred'!J$31&amp;'6. razred'!J$32&amp;'6. razred'!J$33&amp;'6. razred'!J$34,"")</f>
        <v/>
      </c>
      <c r="J39" s="90"/>
      <c r="K39" s="10" t="e">
        <f>IF(#REF!&lt;&gt;""," MPT "&amp;#REF!&amp;": "&amp;#REF!&amp;#REF!&amp;#REF!&amp;#REF!&amp;#REF!,"")</f>
        <v>#REF!</v>
      </c>
    </row>
    <row r="40" spans="1:11" x14ac:dyDescent="0.25">
      <c r="A40" s="91"/>
      <c r="B40" s="3" t="e">
        <f>IF('5. razred'!#REF!&lt;&gt;""," MPT "&amp;'5. razred'!K$4&amp;": "&amp;'5. razred'!#REF!&amp;'5. razred'!#REF!&amp;'5. razred'!#REF!&amp;'5. razred'!#REF!&amp;'5. razred'!#REF!,"")</f>
        <v>#REF!</v>
      </c>
      <c r="D40" s="90"/>
      <c r="E40" s="10" t="e">
        <f>IF(#REF!&lt;&gt;""," MPT "&amp;#REF!&amp;": "&amp;#REF!&amp;#REF!&amp;#REF!&amp;#REF!&amp;#REF!,"")</f>
        <v>#REF!</v>
      </c>
      <c r="G40" s="90"/>
      <c r="H40" s="10" t="str">
        <f>IF('6. razred'!K$30&lt;&gt;""," MPT "&amp;'6. razred'!K$4&amp;": "&amp;'6. razred'!K$30&amp;'6. razred'!K$31&amp;'6. razred'!K$32&amp;'6. razred'!K$33&amp;'6. razred'!K$34,"")</f>
        <v/>
      </c>
      <c r="J40" s="90"/>
      <c r="K40" s="10" t="e">
        <f>IF(#REF!&lt;&gt;""," MPT "&amp;#REF!&amp;": "&amp;#REF!&amp;#REF!&amp;#REF!&amp;#REF!&amp;#REF!,"")</f>
        <v>#REF!</v>
      </c>
    </row>
    <row r="41" spans="1:11" x14ac:dyDescent="0.25">
      <c r="A41" s="91"/>
      <c r="B41" s="3" t="e">
        <f>IF('5. razred'!#REF!&lt;&gt;""," MPT "&amp;'5. razred'!L$4&amp;": "&amp;'5. razred'!#REF!&amp;'5. razred'!#REF!&amp;'5. razred'!#REF!&amp;'5. razred'!#REF!&amp;'5. razred'!#REF!,"")</f>
        <v>#REF!</v>
      </c>
      <c r="D41" s="90"/>
      <c r="E41" s="10" t="e">
        <f>IF(#REF!&lt;&gt;""," MPT "&amp;#REF!&amp;": "&amp;#REF!&amp;#REF!&amp;#REF!&amp;#REF!&amp;#REF!,"")</f>
        <v>#REF!</v>
      </c>
      <c r="G41" s="90"/>
      <c r="H41" s="10" t="str">
        <f>IF('6. razred'!L$30&lt;&gt;""," MPT "&amp;'6. razred'!L$4&amp;": "&amp;'6. razred'!L$30&amp;'6. razred'!L$31&amp;'6. razred'!L$32&amp;'6. razred'!L$33&amp;'6. razred'!L$34,"")</f>
        <v/>
      </c>
      <c r="J41" s="90"/>
      <c r="K41" s="10" t="e">
        <f>IF(#REF!&lt;&gt;""," MPT "&amp;#REF!&amp;": "&amp;#REF!&amp;#REF!&amp;#REF!&amp;#REF!&amp;#REF!,"")</f>
        <v>#REF!</v>
      </c>
    </row>
  </sheetData>
  <mergeCells count="24">
    <mergeCell ref="J36:J41"/>
    <mergeCell ref="G1:G6"/>
    <mergeCell ref="G8:G13"/>
    <mergeCell ref="G15:G20"/>
    <mergeCell ref="G22:G27"/>
    <mergeCell ref="G29:G34"/>
    <mergeCell ref="G36:G41"/>
    <mergeCell ref="J1:J6"/>
    <mergeCell ref="J8:J13"/>
    <mergeCell ref="J15:J20"/>
    <mergeCell ref="J22:J27"/>
    <mergeCell ref="J29:J34"/>
    <mergeCell ref="D36:D41"/>
    <mergeCell ref="A1:A6"/>
    <mergeCell ref="A8:A13"/>
    <mergeCell ref="A15:A20"/>
    <mergeCell ref="A22:A27"/>
    <mergeCell ref="A29:A34"/>
    <mergeCell ref="A36:A41"/>
    <mergeCell ref="D1:D6"/>
    <mergeCell ref="D8:D13"/>
    <mergeCell ref="D15:D20"/>
    <mergeCell ref="D22:D27"/>
    <mergeCell ref="D29:D3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5"/>
  <sheetViews>
    <sheetView topLeftCell="A4" workbookViewId="0">
      <selection activeCell="E4" sqref="E4:E15"/>
    </sheetView>
  </sheetViews>
  <sheetFormatPr defaultRowHeight="15" x14ac:dyDescent="0.25"/>
  <cols>
    <col min="2" max="2" width="37.28515625" customWidth="1"/>
    <col min="5" max="5" width="47.85546875" customWidth="1"/>
  </cols>
  <sheetData>
    <row r="1" spans="1:5" ht="23.25" x14ac:dyDescent="0.35">
      <c r="A1" s="118" t="s">
        <v>55</v>
      </c>
      <c r="B1" s="118"/>
      <c r="C1" s="118"/>
      <c r="D1" s="118"/>
      <c r="E1" s="118"/>
    </row>
    <row r="2" spans="1:5" ht="17.25" x14ac:dyDescent="0.3">
      <c r="A2" s="154" t="s">
        <v>108</v>
      </c>
      <c r="B2" s="154"/>
      <c r="D2" s="154" t="s">
        <v>109</v>
      </c>
      <c r="E2" s="154"/>
    </row>
    <row r="3" spans="1:5" x14ac:dyDescent="0.25">
      <c r="A3" s="4" t="s">
        <v>15</v>
      </c>
      <c r="B3" s="23" t="s">
        <v>54</v>
      </c>
      <c r="D3" s="4" t="s">
        <v>15</v>
      </c>
      <c r="E3" s="23" t="s">
        <v>54</v>
      </c>
    </row>
    <row r="4" spans="1:5" ht="15" customHeight="1" x14ac:dyDescent="0.25">
      <c r="A4" s="156" t="s">
        <v>148</v>
      </c>
      <c r="B4" s="32" t="s">
        <v>151</v>
      </c>
      <c r="D4" s="156" t="s">
        <v>148</v>
      </c>
      <c r="E4" s="31" t="s">
        <v>155</v>
      </c>
    </row>
    <row r="5" spans="1:5" x14ac:dyDescent="0.25">
      <c r="A5" s="156"/>
      <c r="B5" s="32" t="s">
        <v>153</v>
      </c>
      <c r="D5" s="156"/>
      <c r="E5" s="31" t="s">
        <v>156</v>
      </c>
    </row>
    <row r="6" spans="1:5" x14ac:dyDescent="0.25">
      <c r="A6" s="156"/>
      <c r="B6" s="32" t="s">
        <v>152</v>
      </c>
      <c r="D6" s="156"/>
      <c r="E6" s="31" t="s">
        <v>157</v>
      </c>
    </row>
    <row r="7" spans="1:5" ht="30" x14ac:dyDescent="0.25">
      <c r="A7" s="156"/>
      <c r="B7" s="32" t="s">
        <v>154</v>
      </c>
      <c r="D7" s="156"/>
      <c r="E7" s="31" t="s">
        <v>158</v>
      </c>
    </row>
    <row r="8" spans="1:5" ht="30" customHeight="1" x14ac:dyDescent="0.25">
      <c r="A8" s="157" t="s">
        <v>149</v>
      </c>
      <c r="B8" s="33" t="s">
        <v>159</v>
      </c>
      <c r="D8" s="157" t="s">
        <v>149</v>
      </c>
      <c r="E8" s="29" t="s">
        <v>163</v>
      </c>
    </row>
    <row r="9" spans="1:5" ht="30" x14ac:dyDescent="0.25">
      <c r="A9" s="157"/>
      <c r="B9" s="33" t="s">
        <v>160</v>
      </c>
      <c r="D9" s="157"/>
      <c r="E9" s="29" t="s">
        <v>164</v>
      </c>
    </row>
    <row r="10" spans="1:5" ht="30" x14ac:dyDescent="0.25">
      <c r="A10" s="157"/>
      <c r="B10" s="33" t="s">
        <v>161</v>
      </c>
      <c r="D10" s="157"/>
      <c r="E10" s="29" t="s">
        <v>165</v>
      </c>
    </row>
    <row r="11" spans="1:5" x14ac:dyDescent="0.25">
      <c r="A11" s="157"/>
      <c r="B11" s="33" t="s">
        <v>162</v>
      </c>
      <c r="D11" s="157"/>
      <c r="E11" s="29" t="s">
        <v>166</v>
      </c>
    </row>
    <row r="12" spans="1:5" ht="45" customHeight="1" x14ac:dyDescent="0.25">
      <c r="A12" s="155" t="s">
        <v>150</v>
      </c>
      <c r="B12" s="30" t="s">
        <v>167</v>
      </c>
      <c r="D12" s="155" t="s">
        <v>150</v>
      </c>
      <c r="E12" s="30" t="s">
        <v>171</v>
      </c>
    </row>
    <row r="13" spans="1:5" ht="32.25" customHeight="1" x14ac:dyDescent="0.25">
      <c r="A13" s="155"/>
      <c r="B13" s="34" t="s">
        <v>168</v>
      </c>
      <c r="D13" s="155"/>
      <c r="E13" s="30" t="s">
        <v>172</v>
      </c>
    </row>
    <row r="14" spans="1:5" ht="30" x14ac:dyDescent="0.25">
      <c r="A14" s="155"/>
      <c r="B14" s="34" t="s">
        <v>169</v>
      </c>
      <c r="D14" s="155"/>
      <c r="E14" s="30" t="s">
        <v>173</v>
      </c>
    </row>
    <row r="15" spans="1:5" ht="45" x14ac:dyDescent="0.25">
      <c r="A15" s="155"/>
      <c r="B15" s="34" t="s">
        <v>170</v>
      </c>
      <c r="D15" s="155"/>
      <c r="E15" s="30" t="s">
        <v>174</v>
      </c>
    </row>
  </sheetData>
  <mergeCells count="9">
    <mergeCell ref="A12:A15"/>
    <mergeCell ref="D4:D7"/>
    <mergeCell ref="D8:D11"/>
    <mergeCell ref="D12:D15"/>
    <mergeCell ref="A1:E1"/>
    <mergeCell ref="A2:B2"/>
    <mergeCell ref="D2:E2"/>
    <mergeCell ref="A4:A7"/>
    <mergeCell ref="A8:A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8"/>
  <sheetViews>
    <sheetView topLeftCell="A4" workbookViewId="0">
      <selection activeCell="E4" sqref="E4:E18"/>
    </sheetView>
  </sheetViews>
  <sheetFormatPr defaultRowHeight="15" x14ac:dyDescent="0.25"/>
  <cols>
    <col min="2" max="2" width="60" customWidth="1"/>
    <col min="5" max="5" width="64.140625" customWidth="1"/>
  </cols>
  <sheetData>
    <row r="1" spans="1:5" ht="23.25" x14ac:dyDescent="0.35">
      <c r="A1" s="118" t="s">
        <v>60</v>
      </c>
      <c r="B1" s="118"/>
      <c r="C1" s="118"/>
      <c r="D1" s="118"/>
      <c r="E1" s="118"/>
    </row>
    <row r="2" spans="1:5" ht="17.25" x14ac:dyDescent="0.3">
      <c r="A2" s="154" t="s">
        <v>108</v>
      </c>
      <c r="B2" s="154"/>
      <c r="D2" s="154" t="s">
        <v>109</v>
      </c>
      <c r="E2" s="154"/>
    </row>
    <row r="3" spans="1:5" x14ac:dyDescent="0.25">
      <c r="A3" s="4" t="s">
        <v>15</v>
      </c>
      <c r="B3" s="23" t="s">
        <v>54</v>
      </c>
      <c r="D3" s="4" t="s">
        <v>15</v>
      </c>
      <c r="E3" s="23" t="s">
        <v>54</v>
      </c>
    </row>
    <row r="4" spans="1:5" ht="30" customHeight="1" x14ac:dyDescent="0.25">
      <c r="A4" s="152" t="s">
        <v>56</v>
      </c>
      <c r="B4" s="31" t="s">
        <v>186</v>
      </c>
      <c r="D4" s="152" t="s">
        <v>56</v>
      </c>
      <c r="E4" s="13" t="s">
        <v>175</v>
      </c>
    </row>
    <row r="5" spans="1:5" ht="33" customHeight="1" x14ac:dyDescent="0.25">
      <c r="A5" s="152"/>
      <c r="B5" s="31" t="s">
        <v>187</v>
      </c>
      <c r="D5" s="152"/>
      <c r="E5" s="13" t="s">
        <v>176</v>
      </c>
    </row>
    <row r="6" spans="1:5" ht="27.75" x14ac:dyDescent="0.25">
      <c r="A6" s="152"/>
      <c r="B6" s="31" t="s">
        <v>188</v>
      </c>
      <c r="D6" s="152"/>
      <c r="E6" s="31" t="s">
        <v>191</v>
      </c>
    </row>
    <row r="7" spans="1:5" x14ac:dyDescent="0.25">
      <c r="A7" s="152"/>
      <c r="B7" s="31" t="s">
        <v>189</v>
      </c>
      <c r="D7" s="152"/>
      <c r="E7" s="13" t="s">
        <v>177</v>
      </c>
    </row>
    <row r="8" spans="1:5" ht="30" customHeight="1" x14ac:dyDescent="0.25">
      <c r="A8" s="145" t="s">
        <v>57</v>
      </c>
      <c r="B8" s="29" t="s">
        <v>190</v>
      </c>
      <c r="D8" s="145" t="s">
        <v>57</v>
      </c>
      <c r="E8" s="29" t="s">
        <v>192</v>
      </c>
    </row>
    <row r="9" spans="1:5" ht="27.75" x14ac:dyDescent="0.25">
      <c r="A9" s="145"/>
      <c r="B9" s="29" t="s">
        <v>182</v>
      </c>
      <c r="D9" s="145"/>
      <c r="E9" s="29" t="s">
        <v>193</v>
      </c>
    </row>
    <row r="10" spans="1:5" ht="27.75" x14ac:dyDescent="0.25">
      <c r="A10" s="145"/>
      <c r="B10" s="29" t="s">
        <v>183</v>
      </c>
      <c r="D10" s="145"/>
      <c r="E10" s="29" t="s">
        <v>194</v>
      </c>
    </row>
    <row r="11" spans="1:5" ht="30" customHeight="1" x14ac:dyDescent="0.25">
      <c r="A11" s="146" t="s">
        <v>58</v>
      </c>
      <c r="B11" s="30" t="s">
        <v>181</v>
      </c>
      <c r="D11" s="146" t="s">
        <v>58</v>
      </c>
      <c r="E11" s="30" t="s">
        <v>195</v>
      </c>
    </row>
    <row r="12" spans="1:5" ht="27.75" x14ac:dyDescent="0.25">
      <c r="A12" s="146"/>
      <c r="B12" s="30" t="s">
        <v>184</v>
      </c>
      <c r="D12" s="146"/>
      <c r="E12" s="30" t="s">
        <v>196</v>
      </c>
    </row>
    <row r="13" spans="1:5" ht="27.75" x14ac:dyDescent="0.25">
      <c r="A13" s="146"/>
      <c r="B13" s="30" t="s">
        <v>185</v>
      </c>
      <c r="D13" s="146"/>
      <c r="E13" s="30" t="s">
        <v>197</v>
      </c>
    </row>
    <row r="14" spans="1:5" ht="27.75" x14ac:dyDescent="0.25">
      <c r="A14" s="146"/>
      <c r="B14" s="15" t="s">
        <v>178</v>
      </c>
      <c r="D14" s="146"/>
      <c r="E14" s="15" t="s">
        <v>179</v>
      </c>
    </row>
    <row r="15" spans="1:5" ht="40.5" x14ac:dyDescent="0.25">
      <c r="A15" s="147" t="s">
        <v>59</v>
      </c>
      <c r="B15" s="35" t="s">
        <v>198</v>
      </c>
      <c r="D15" s="147" t="s">
        <v>59</v>
      </c>
      <c r="E15" s="35" t="s">
        <v>201</v>
      </c>
    </row>
    <row r="16" spans="1:5" ht="27.75" x14ac:dyDescent="0.25">
      <c r="A16" s="147"/>
      <c r="B16" s="35" t="s">
        <v>180</v>
      </c>
      <c r="D16" s="147"/>
      <c r="E16" s="35" t="s">
        <v>202</v>
      </c>
    </row>
    <row r="17" spans="1:5" ht="27.75" x14ac:dyDescent="0.25">
      <c r="A17" s="147"/>
      <c r="B17" s="35" t="s">
        <v>199</v>
      </c>
      <c r="D17" s="147"/>
      <c r="E17" s="35" t="s">
        <v>203</v>
      </c>
    </row>
    <row r="18" spans="1:5" ht="27.75" x14ac:dyDescent="0.25">
      <c r="A18" s="147"/>
      <c r="B18" s="35" t="s">
        <v>200</v>
      </c>
      <c r="D18" s="147"/>
      <c r="E18" s="35" t="s">
        <v>204</v>
      </c>
    </row>
  </sheetData>
  <mergeCells count="11">
    <mergeCell ref="A1:E1"/>
    <mergeCell ref="A2:B2"/>
    <mergeCell ref="D2:E2"/>
    <mergeCell ref="A4:A7"/>
    <mergeCell ref="A8:A10"/>
    <mergeCell ref="A11:A14"/>
    <mergeCell ref="A15:A18"/>
    <mergeCell ref="D4:D7"/>
    <mergeCell ref="D8:D10"/>
    <mergeCell ref="D11:D14"/>
    <mergeCell ref="D15:D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5"/>
  <sheetViews>
    <sheetView topLeftCell="A4" workbookViewId="0">
      <selection activeCell="E4" sqref="E4:E15"/>
    </sheetView>
  </sheetViews>
  <sheetFormatPr defaultRowHeight="15" x14ac:dyDescent="0.25"/>
  <cols>
    <col min="1" max="1" width="10.140625" customWidth="1"/>
    <col min="2" max="2" width="33.85546875" customWidth="1"/>
    <col min="5" max="5" width="36.140625" customWidth="1"/>
  </cols>
  <sheetData>
    <row r="1" spans="1:5" ht="23.25" x14ac:dyDescent="0.35">
      <c r="A1" s="118" t="s">
        <v>69</v>
      </c>
      <c r="B1" s="118"/>
      <c r="C1" s="118"/>
      <c r="D1" s="118"/>
      <c r="E1" s="118"/>
    </row>
    <row r="2" spans="1:5" ht="17.25" x14ac:dyDescent="0.3">
      <c r="A2" s="154" t="s">
        <v>108</v>
      </c>
      <c r="B2" s="154"/>
      <c r="D2" s="154" t="s">
        <v>109</v>
      </c>
      <c r="E2" s="154"/>
    </row>
    <row r="3" spans="1:5" x14ac:dyDescent="0.25">
      <c r="A3" s="4" t="s">
        <v>15</v>
      </c>
      <c r="B3" s="4" t="s">
        <v>54</v>
      </c>
      <c r="D3" s="4" t="s">
        <v>15</v>
      </c>
      <c r="E3" s="4" t="s">
        <v>54</v>
      </c>
    </row>
    <row r="4" spans="1:5" ht="41.25" customHeight="1" x14ac:dyDescent="0.25">
      <c r="A4" s="158" t="s">
        <v>61</v>
      </c>
      <c r="B4" s="31" t="s">
        <v>110</v>
      </c>
      <c r="D4" s="152" t="s">
        <v>61</v>
      </c>
      <c r="E4" s="31" t="s">
        <v>117</v>
      </c>
    </row>
    <row r="5" spans="1:5" ht="42.75" customHeight="1" x14ac:dyDescent="0.25">
      <c r="A5" s="159"/>
      <c r="B5" s="31" t="s">
        <v>111</v>
      </c>
      <c r="D5" s="152"/>
      <c r="E5" s="31" t="s">
        <v>124</v>
      </c>
    </row>
    <row r="6" spans="1:5" ht="36.75" customHeight="1" x14ac:dyDescent="0.25">
      <c r="A6" s="160" t="s">
        <v>62</v>
      </c>
      <c r="B6" s="29" t="s">
        <v>112</v>
      </c>
      <c r="D6" s="152"/>
      <c r="E6" s="31" t="s">
        <v>118</v>
      </c>
    </row>
    <row r="7" spans="1:5" ht="37.5" customHeight="1" x14ac:dyDescent="0.25">
      <c r="A7" s="161"/>
      <c r="B7" s="29" t="s">
        <v>113</v>
      </c>
      <c r="D7" s="152"/>
      <c r="E7" s="31" t="s">
        <v>119</v>
      </c>
    </row>
    <row r="8" spans="1:5" ht="30" x14ac:dyDescent="0.25">
      <c r="A8" s="146" t="s">
        <v>63</v>
      </c>
      <c r="B8" s="30" t="s">
        <v>114</v>
      </c>
      <c r="D8" s="152"/>
      <c r="E8" s="31" t="s">
        <v>120</v>
      </c>
    </row>
    <row r="9" spans="1:5" ht="29.25" customHeight="1" x14ac:dyDescent="0.25">
      <c r="A9" s="146"/>
      <c r="B9" s="30" t="s">
        <v>115</v>
      </c>
      <c r="D9" s="145" t="s">
        <v>62</v>
      </c>
      <c r="E9" s="29" t="s">
        <v>121</v>
      </c>
    </row>
    <row r="10" spans="1:5" ht="30" x14ac:dyDescent="0.25">
      <c r="A10" s="146"/>
      <c r="B10" s="30" t="s">
        <v>116</v>
      </c>
      <c r="D10" s="145"/>
      <c r="E10" s="29" t="s">
        <v>122</v>
      </c>
    </row>
    <row r="11" spans="1:5" ht="30" x14ac:dyDescent="0.25">
      <c r="D11" s="145"/>
      <c r="E11" s="29" t="s">
        <v>123</v>
      </c>
    </row>
    <row r="12" spans="1:5" ht="30" x14ac:dyDescent="0.25">
      <c r="D12" s="146" t="s">
        <v>63</v>
      </c>
      <c r="E12" s="30" t="s">
        <v>125</v>
      </c>
    </row>
    <row r="13" spans="1:5" ht="30" x14ac:dyDescent="0.25">
      <c r="D13" s="146"/>
      <c r="E13" s="30" t="s">
        <v>126</v>
      </c>
    </row>
    <row r="14" spans="1:5" ht="30" x14ac:dyDescent="0.25">
      <c r="D14" s="146"/>
      <c r="E14" s="30" t="s">
        <v>127</v>
      </c>
    </row>
    <row r="15" spans="1:5" ht="30" x14ac:dyDescent="0.25">
      <c r="D15" s="146"/>
      <c r="E15" s="30" t="s">
        <v>128</v>
      </c>
    </row>
  </sheetData>
  <mergeCells count="9">
    <mergeCell ref="D12:D15"/>
    <mergeCell ref="A8:A10"/>
    <mergeCell ref="D4:D8"/>
    <mergeCell ref="A1:E1"/>
    <mergeCell ref="A2:B2"/>
    <mergeCell ref="D2:E2"/>
    <mergeCell ref="D9:D11"/>
    <mergeCell ref="A4:A5"/>
    <mergeCell ref="A6:A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3"/>
  <sheetViews>
    <sheetView topLeftCell="A4" workbookViewId="0">
      <selection activeCell="E4" sqref="E4:E13"/>
    </sheetView>
  </sheetViews>
  <sheetFormatPr defaultRowHeight="15" x14ac:dyDescent="0.25"/>
  <cols>
    <col min="2" max="2" width="34.7109375" bestFit="1" customWidth="1"/>
    <col min="5" max="5" width="36.85546875" customWidth="1"/>
  </cols>
  <sheetData>
    <row r="1" spans="1:5" ht="23.25" x14ac:dyDescent="0.35">
      <c r="A1" s="118" t="s">
        <v>64</v>
      </c>
      <c r="B1" s="118"/>
      <c r="C1" s="118"/>
      <c r="D1" s="118"/>
      <c r="E1" s="118"/>
    </row>
    <row r="2" spans="1:5" ht="17.25" x14ac:dyDescent="0.3">
      <c r="A2" s="154" t="s">
        <v>108</v>
      </c>
      <c r="B2" s="154"/>
      <c r="D2" s="154" t="s">
        <v>109</v>
      </c>
      <c r="E2" s="154"/>
    </row>
    <row r="3" spans="1:5" x14ac:dyDescent="0.25">
      <c r="A3" s="4" t="s">
        <v>15</v>
      </c>
      <c r="B3" s="4" t="s">
        <v>54</v>
      </c>
      <c r="D3" s="4" t="s">
        <v>15</v>
      </c>
      <c r="E3" s="4" t="s">
        <v>54</v>
      </c>
    </row>
    <row r="4" spans="1:5" ht="35.25" customHeight="1" x14ac:dyDescent="0.25">
      <c r="A4" s="158" t="s">
        <v>65</v>
      </c>
      <c r="B4" s="13" t="s">
        <v>129</v>
      </c>
      <c r="D4" s="152" t="s">
        <v>65</v>
      </c>
      <c r="E4" s="13" t="s">
        <v>132</v>
      </c>
    </row>
    <row r="5" spans="1:5" ht="30" x14ac:dyDescent="0.25">
      <c r="A5" s="166"/>
      <c r="B5" s="13" t="s">
        <v>130</v>
      </c>
      <c r="D5" s="152"/>
      <c r="E5" s="13" t="s">
        <v>133</v>
      </c>
    </row>
    <row r="6" spans="1:5" ht="45" customHeight="1" x14ac:dyDescent="0.25">
      <c r="A6" s="159"/>
      <c r="B6" s="13" t="s">
        <v>131</v>
      </c>
      <c r="D6" s="152"/>
      <c r="E6" s="13" t="s">
        <v>134</v>
      </c>
    </row>
    <row r="7" spans="1:5" ht="45" x14ac:dyDescent="0.25">
      <c r="A7" s="160" t="s">
        <v>66</v>
      </c>
      <c r="B7" s="14" t="s">
        <v>136</v>
      </c>
      <c r="D7" s="152"/>
      <c r="E7" s="13" t="s">
        <v>135</v>
      </c>
    </row>
    <row r="8" spans="1:5" ht="45" x14ac:dyDescent="0.25">
      <c r="A8" s="162"/>
      <c r="B8" s="14" t="s">
        <v>137</v>
      </c>
      <c r="D8" s="160" t="s">
        <v>66</v>
      </c>
      <c r="E8" s="14" t="s">
        <v>142</v>
      </c>
    </row>
    <row r="9" spans="1:5" ht="45" x14ac:dyDescent="0.25">
      <c r="A9" s="161"/>
      <c r="B9" s="14" t="s">
        <v>138</v>
      </c>
      <c r="D9" s="161"/>
      <c r="E9" s="14" t="s">
        <v>143</v>
      </c>
    </row>
    <row r="10" spans="1:5" ht="45" x14ac:dyDescent="0.25">
      <c r="A10" s="167" t="s">
        <v>67</v>
      </c>
      <c r="B10" s="15" t="s">
        <v>139</v>
      </c>
      <c r="D10" s="163" t="s">
        <v>67</v>
      </c>
      <c r="E10" s="15" t="s">
        <v>144</v>
      </c>
    </row>
    <row r="11" spans="1:5" ht="30" x14ac:dyDescent="0.25">
      <c r="A11" s="168"/>
      <c r="B11" s="15" t="s">
        <v>140</v>
      </c>
      <c r="D11" s="164"/>
      <c r="E11" s="30" t="s">
        <v>145</v>
      </c>
    </row>
    <row r="12" spans="1:5" ht="30" customHeight="1" x14ac:dyDescent="0.25">
      <c r="A12" s="168"/>
      <c r="B12" s="15" t="s">
        <v>141</v>
      </c>
      <c r="D12" s="164"/>
      <c r="E12" s="15" t="s">
        <v>146</v>
      </c>
    </row>
    <row r="13" spans="1:5" ht="30" x14ac:dyDescent="0.25">
      <c r="D13" s="165"/>
      <c r="E13" s="15" t="s">
        <v>147</v>
      </c>
    </row>
  </sheetData>
  <mergeCells count="9">
    <mergeCell ref="A7:A9"/>
    <mergeCell ref="D10:D13"/>
    <mergeCell ref="A1:E1"/>
    <mergeCell ref="A2:B2"/>
    <mergeCell ref="D2:E2"/>
    <mergeCell ref="D4:D7"/>
    <mergeCell ref="A4:A6"/>
    <mergeCell ref="A10:A12"/>
    <mergeCell ref="D8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0"/>
  <sheetViews>
    <sheetView tabSelected="1" zoomScale="74" zoomScaleNormal="74" workbookViewId="0">
      <selection activeCell="F41" sqref="F41"/>
    </sheetView>
  </sheetViews>
  <sheetFormatPr defaultRowHeight="15" x14ac:dyDescent="0.25"/>
  <cols>
    <col min="1" max="1" width="33.140625" customWidth="1"/>
    <col min="2" max="2" width="39.42578125" customWidth="1"/>
    <col min="3" max="3" width="45.42578125" customWidth="1"/>
    <col min="4" max="4" width="39.5703125" customWidth="1"/>
    <col min="5" max="5" width="17" customWidth="1"/>
    <col min="6" max="6" width="11.42578125" customWidth="1"/>
    <col min="7" max="7" width="55.5703125" customWidth="1"/>
    <col min="8" max="8" width="44.85546875" customWidth="1"/>
    <col min="9" max="9" width="33.42578125" customWidth="1"/>
    <col min="10" max="10" width="44.5703125" style="2" customWidth="1"/>
    <col min="11" max="11" width="57.28515625" customWidth="1"/>
    <col min="12" max="12" width="63.140625" style="2" customWidth="1"/>
  </cols>
  <sheetData>
    <row r="1" spans="1:12" ht="23.25" customHeight="1" x14ac:dyDescent="0.25">
      <c r="A1" s="94" t="s">
        <v>83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 ht="23.25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ht="30" customHeight="1" x14ac:dyDescent="0.25">
      <c r="A3" s="113" t="s">
        <v>0</v>
      </c>
      <c r="B3" s="96" t="s">
        <v>1</v>
      </c>
      <c r="C3" s="96"/>
      <c r="D3" s="96"/>
      <c r="E3" s="96"/>
      <c r="F3" s="111" t="s">
        <v>6</v>
      </c>
      <c r="G3" s="96" t="s">
        <v>7</v>
      </c>
      <c r="H3" s="96"/>
      <c r="I3" s="96"/>
      <c r="J3" s="96"/>
      <c r="K3" s="96"/>
      <c r="L3" s="96"/>
    </row>
    <row r="4" spans="1:12" s="6" customFormat="1" ht="32.25" thickBot="1" x14ac:dyDescent="0.3">
      <c r="A4" s="114"/>
      <c r="B4" s="62" t="s">
        <v>2</v>
      </c>
      <c r="C4" s="63" t="s">
        <v>3</v>
      </c>
      <c r="D4" s="64" t="s">
        <v>4</v>
      </c>
      <c r="E4" s="65" t="s">
        <v>5</v>
      </c>
      <c r="F4" s="112"/>
      <c r="G4" s="66" t="s">
        <v>8</v>
      </c>
      <c r="H4" s="67" t="s">
        <v>9</v>
      </c>
      <c r="I4" s="68" t="s">
        <v>10</v>
      </c>
      <c r="J4" s="69" t="s">
        <v>11</v>
      </c>
      <c r="K4" s="70" t="s">
        <v>12</v>
      </c>
      <c r="L4" s="71" t="s">
        <v>13</v>
      </c>
    </row>
    <row r="5" spans="1:12" ht="90" x14ac:dyDescent="0.25">
      <c r="A5" s="115" t="s">
        <v>239</v>
      </c>
      <c r="B5" s="74" t="s">
        <v>86</v>
      </c>
      <c r="C5" s="74"/>
      <c r="D5" s="74" t="s">
        <v>90</v>
      </c>
      <c r="E5" s="74" t="s">
        <v>95</v>
      </c>
      <c r="F5" s="105">
        <v>16</v>
      </c>
      <c r="G5" s="74" t="s">
        <v>222</v>
      </c>
      <c r="H5" s="74"/>
      <c r="I5" s="75"/>
      <c r="J5" s="74" t="s">
        <v>240</v>
      </c>
      <c r="K5" s="75"/>
      <c r="L5" s="76" t="s">
        <v>136</v>
      </c>
    </row>
    <row r="6" spans="1:12" ht="135" x14ac:dyDescent="0.25">
      <c r="A6" s="116"/>
      <c r="B6" s="77" t="s">
        <v>88</v>
      </c>
      <c r="C6" s="77"/>
      <c r="D6" s="77" t="s">
        <v>92</v>
      </c>
      <c r="E6" s="77" t="s">
        <v>96</v>
      </c>
      <c r="F6" s="106"/>
      <c r="G6" s="77" t="s">
        <v>46</v>
      </c>
      <c r="H6" s="77"/>
      <c r="I6" s="78"/>
      <c r="J6" s="77"/>
      <c r="K6" s="78"/>
      <c r="L6" s="79" t="s">
        <v>141</v>
      </c>
    </row>
    <row r="7" spans="1:12" x14ac:dyDescent="0.25">
      <c r="A7" s="116"/>
      <c r="B7" s="77"/>
      <c r="C7" s="77"/>
      <c r="D7" s="77"/>
      <c r="E7" s="77"/>
      <c r="F7" s="106"/>
      <c r="G7" s="77"/>
      <c r="H7" s="77"/>
      <c r="I7" s="78"/>
      <c r="J7" s="77"/>
      <c r="K7" s="78"/>
      <c r="L7" s="79"/>
    </row>
    <row r="8" spans="1:12" x14ac:dyDescent="0.25">
      <c r="A8" s="116"/>
      <c r="B8" s="77"/>
      <c r="C8" s="77"/>
      <c r="D8" s="77"/>
      <c r="E8" s="77"/>
      <c r="F8" s="106"/>
      <c r="G8" s="77"/>
      <c r="H8" s="77"/>
      <c r="I8" s="78"/>
      <c r="J8" s="77"/>
      <c r="K8" s="78"/>
      <c r="L8" s="79"/>
    </row>
    <row r="9" spans="1:12" x14ac:dyDescent="0.25">
      <c r="A9" s="116"/>
      <c r="B9" s="77"/>
      <c r="C9" s="77"/>
      <c r="D9" s="77"/>
      <c r="E9" s="77"/>
      <c r="F9" s="106"/>
      <c r="G9" s="77"/>
      <c r="H9" s="77"/>
      <c r="I9" s="78"/>
      <c r="J9" s="77"/>
      <c r="K9" s="78"/>
      <c r="L9" s="79"/>
    </row>
    <row r="10" spans="1:12" x14ac:dyDescent="0.25">
      <c r="A10" s="116"/>
      <c r="B10" s="77"/>
      <c r="C10" s="77"/>
      <c r="D10" s="77"/>
      <c r="E10" s="77"/>
      <c r="F10" s="106"/>
      <c r="G10" s="77"/>
      <c r="H10" s="77"/>
      <c r="I10" s="78"/>
      <c r="J10" s="77"/>
      <c r="K10" s="78"/>
      <c r="L10" s="79"/>
    </row>
    <row r="11" spans="1:12" x14ac:dyDescent="0.25">
      <c r="A11" s="116"/>
      <c r="B11" s="77"/>
      <c r="C11" s="77"/>
      <c r="D11" s="77"/>
      <c r="E11" s="77"/>
      <c r="F11" s="106"/>
      <c r="G11" s="77"/>
      <c r="H11" s="77"/>
      <c r="I11" s="78"/>
      <c r="J11" s="77"/>
      <c r="K11" s="78"/>
      <c r="L11" s="79"/>
    </row>
    <row r="12" spans="1:12" ht="15.75" thickBot="1" x14ac:dyDescent="0.3">
      <c r="A12" s="117"/>
      <c r="B12" s="80"/>
      <c r="C12" s="80"/>
      <c r="D12" s="80"/>
      <c r="E12" s="80"/>
      <c r="F12" s="107"/>
      <c r="G12" s="80"/>
      <c r="H12" s="80"/>
      <c r="I12" s="81"/>
      <c r="J12" s="80"/>
      <c r="K12" s="81"/>
      <c r="L12" s="82"/>
    </row>
    <row r="13" spans="1:12" ht="60" x14ac:dyDescent="0.25">
      <c r="A13" s="92" t="s">
        <v>241</v>
      </c>
      <c r="B13" s="83" t="s">
        <v>87</v>
      </c>
      <c r="C13" s="83" t="s">
        <v>89</v>
      </c>
      <c r="D13" s="83" t="s">
        <v>93</v>
      </c>
      <c r="E13" s="83"/>
      <c r="F13" s="92">
        <v>20</v>
      </c>
      <c r="G13" s="83" t="s">
        <v>231</v>
      </c>
      <c r="H13" s="83"/>
      <c r="I13" s="84" t="s">
        <v>152</v>
      </c>
      <c r="J13" s="83"/>
      <c r="K13" s="84"/>
      <c r="L13" s="83"/>
    </row>
    <row r="14" spans="1:12" ht="45" x14ac:dyDescent="0.25">
      <c r="A14" s="92"/>
      <c r="B14" s="85"/>
      <c r="C14" s="85" t="s">
        <v>91</v>
      </c>
      <c r="D14" s="85"/>
      <c r="E14" s="85"/>
      <c r="F14" s="92"/>
      <c r="G14" s="85"/>
      <c r="H14" s="85"/>
      <c r="I14" s="86"/>
      <c r="J14" s="85"/>
      <c r="K14" s="86"/>
      <c r="L14" s="85"/>
    </row>
    <row r="15" spans="1:12" x14ac:dyDescent="0.25">
      <c r="A15" s="92"/>
      <c r="B15" s="85"/>
      <c r="C15" s="85"/>
      <c r="D15" s="85"/>
      <c r="E15" s="85"/>
      <c r="F15" s="92"/>
      <c r="G15" s="85"/>
      <c r="H15" s="85"/>
      <c r="I15" s="86"/>
      <c r="J15" s="85"/>
      <c r="K15" s="86"/>
      <c r="L15" s="85"/>
    </row>
    <row r="16" spans="1:12" x14ac:dyDescent="0.25">
      <c r="A16" s="92"/>
      <c r="B16" s="85"/>
      <c r="C16" s="85"/>
      <c r="D16" s="85"/>
      <c r="E16" s="85"/>
      <c r="F16" s="92"/>
      <c r="G16" s="85"/>
      <c r="H16" s="85"/>
      <c r="I16" s="86"/>
      <c r="J16" s="85"/>
      <c r="K16" s="86"/>
      <c r="L16" s="85"/>
    </row>
    <row r="17" spans="1:12" x14ac:dyDescent="0.25">
      <c r="A17" s="92"/>
      <c r="B17" s="85"/>
      <c r="C17" s="85"/>
      <c r="D17" s="85"/>
      <c r="E17" s="85"/>
      <c r="F17" s="92"/>
      <c r="G17" s="85"/>
      <c r="H17" s="85"/>
      <c r="I17" s="86"/>
      <c r="J17" s="85"/>
      <c r="K17" s="86"/>
      <c r="L17" s="85"/>
    </row>
    <row r="18" spans="1:12" x14ac:dyDescent="0.25">
      <c r="A18" s="92"/>
      <c r="B18" s="85"/>
      <c r="C18" s="85"/>
      <c r="D18" s="85"/>
      <c r="E18" s="85"/>
      <c r="F18" s="92"/>
      <c r="G18" s="85"/>
      <c r="H18" s="85"/>
      <c r="I18" s="86"/>
      <c r="J18" s="85"/>
      <c r="K18" s="86"/>
      <c r="L18" s="85"/>
    </row>
    <row r="19" spans="1:12" x14ac:dyDescent="0.25">
      <c r="A19" s="92"/>
      <c r="B19" s="85"/>
      <c r="C19" s="85"/>
      <c r="D19" s="85"/>
      <c r="E19" s="85"/>
      <c r="F19" s="92"/>
      <c r="G19" s="85"/>
      <c r="H19" s="85"/>
      <c r="I19" s="86"/>
      <c r="J19" s="85"/>
      <c r="K19" s="86"/>
      <c r="L19" s="85"/>
    </row>
    <row r="20" spans="1:12" x14ac:dyDescent="0.25">
      <c r="A20" s="92"/>
      <c r="B20" s="85"/>
      <c r="C20" s="85"/>
      <c r="D20" s="85"/>
      <c r="E20" s="85"/>
      <c r="F20" s="92"/>
      <c r="G20" s="85"/>
      <c r="H20" s="85"/>
      <c r="I20" s="86"/>
      <c r="J20" s="85"/>
      <c r="K20" s="86"/>
      <c r="L20" s="85"/>
    </row>
    <row r="21" spans="1:12" x14ac:dyDescent="0.25">
      <c r="A21" s="93"/>
      <c r="B21" s="85"/>
      <c r="C21" s="85"/>
      <c r="D21" s="85"/>
      <c r="E21" s="85"/>
      <c r="F21" s="93"/>
      <c r="G21" s="85"/>
      <c r="H21" s="85"/>
      <c r="I21" s="86"/>
      <c r="J21" s="85"/>
      <c r="K21" s="86"/>
      <c r="L21" s="85"/>
    </row>
    <row r="22" spans="1:12" ht="90" x14ac:dyDescent="0.25">
      <c r="A22" s="102" t="s">
        <v>242</v>
      </c>
      <c r="B22" s="72"/>
      <c r="C22" s="72"/>
      <c r="D22" s="72" t="s">
        <v>93</v>
      </c>
      <c r="E22" s="72" t="s">
        <v>95</v>
      </c>
      <c r="F22" s="108">
        <v>24</v>
      </c>
      <c r="G22" s="72" t="s">
        <v>222</v>
      </c>
      <c r="H22" s="72"/>
      <c r="I22" s="73" t="s">
        <v>152</v>
      </c>
      <c r="J22" s="72" t="s">
        <v>243</v>
      </c>
      <c r="K22" s="73"/>
      <c r="L22" s="72"/>
    </row>
    <row r="23" spans="1:12" ht="60" x14ac:dyDescent="0.25">
      <c r="A23" s="103"/>
      <c r="B23" s="72"/>
      <c r="C23" s="72"/>
      <c r="D23" s="72" t="s">
        <v>94</v>
      </c>
      <c r="E23" s="72"/>
      <c r="F23" s="109"/>
      <c r="G23" s="72" t="s">
        <v>46</v>
      </c>
      <c r="H23" s="72"/>
      <c r="I23" s="73" t="s">
        <v>160</v>
      </c>
      <c r="J23" s="72" t="s">
        <v>244</v>
      </c>
      <c r="K23" s="73"/>
      <c r="L23" s="72"/>
    </row>
    <row r="24" spans="1:12" x14ac:dyDescent="0.25">
      <c r="A24" s="103"/>
      <c r="B24" s="72"/>
      <c r="C24" s="72"/>
      <c r="D24" s="72"/>
      <c r="E24" s="72"/>
      <c r="F24" s="109"/>
      <c r="G24" s="72"/>
      <c r="H24" s="72"/>
      <c r="I24" s="73" t="s">
        <v>162</v>
      </c>
      <c r="J24" s="72"/>
      <c r="K24" s="73"/>
      <c r="L24" s="72"/>
    </row>
    <row r="25" spans="1:12" x14ac:dyDescent="0.25">
      <c r="A25" s="103"/>
      <c r="B25" s="72"/>
      <c r="C25" s="72"/>
      <c r="D25" s="72"/>
      <c r="E25" s="72"/>
      <c r="F25" s="109"/>
      <c r="G25" s="72"/>
      <c r="H25" s="72"/>
      <c r="I25" s="73"/>
      <c r="J25" s="72"/>
      <c r="K25" s="73"/>
      <c r="L25" s="72"/>
    </row>
    <row r="26" spans="1:12" x14ac:dyDescent="0.25">
      <c r="A26" s="103"/>
      <c r="B26" s="72"/>
      <c r="C26" s="72"/>
      <c r="D26" s="72"/>
      <c r="E26" s="72"/>
      <c r="F26" s="109"/>
      <c r="G26" s="72"/>
      <c r="H26" s="72"/>
      <c r="I26" s="73"/>
      <c r="J26" s="72"/>
      <c r="K26" s="73"/>
      <c r="L26" s="72"/>
    </row>
    <row r="27" spans="1:12" x14ac:dyDescent="0.25">
      <c r="A27" s="103"/>
      <c r="B27" s="72"/>
      <c r="C27" s="72"/>
      <c r="D27" s="72"/>
      <c r="E27" s="72"/>
      <c r="F27" s="109"/>
      <c r="G27" s="72"/>
      <c r="H27" s="72"/>
      <c r="I27" s="73"/>
      <c r="J27" s="72"/>
      <c r="K27" s="73"/>
      <c r="L27" s="72"/>
    </row>
    <row r="28" spans="1:12" x14ac:dyDescent="0.25">
      <c r="A28" s="103"/>
      <c r="B28" s="72"/>
      <c r="C28" s="72"/>
      <c r="D28" s="72"/>
      <c r="E28" s="72"/>
      <c r="F28" s="109"/>
      <c r="G28" s="72"/>
      <c r="H28" s="72"/>
      <c r="I28" s="73"/>
      <c r="J28" s="72"/>
      <c r="K28" s="73"/>
      <c r="L28" s="72"/>
    </row>
    <row r="29" spans="1:12" x14ac:dyDescent="0.25">
      <c r="A29" s="103"/>
      <c r="B29" s="72"/>
      <c r="C29" s="72"/>
      <c r="D29" s="72"/>
      <c r="E29" s="72"/>
      <c r="F29" s="109"/>
      <c r="G29" s="72"/>
      <c r="H29" s="72"/>
      <c r="I29" s="73"/>
      <c r="J29" s="72"/>
      <c r="K29" s="73"/>
      <c r="L29" s="72"/>
    </row>
    <row r="30" spans="1:12" x14ac:dyDescent="0.25">
      <c r="A30" s="103"/>
      <c r="B30" s="72"/>
      <c r="C30" s="72"/>
      <c r="D30" s="72"/>
      <c r="E30" s="72"/>
      <c r="F30" s="109"/>
      <c r="G30" s="72"/>
      <c r="H30" s="72"/>
      <c r="I30" s="73"/>
      <c r="J30" s="72"/>
      <c r="K30" s="73"/>
      <c r="L30" s="72"/>
    </row>
    <row r="31" spans="1:12" x14ac:dyDescent="0.25">
      <c r="A31" s="103"/>
      <c r="B31" s="72"/>
      <c r="C31" s="72"/>
      <c r="D31" s="72"/>
      <c r="E31" s="72"/>
      <c r="F31" s="109"/>
      <c r="G31" s="72"/>
      <c r="H31" s="72"/>
      <c r="I31" s="73"/>
      <c r="J31" s="72"/>
      <c r="K31" s="73"/>
      <c r="L31" s="72"/>
    </row>
    <row r="32" spans="1:12" x14ac:dyDescent="0.25">
      <c r="A32" s="104"/>
      <c r="B32" s="72"/>
      <c r="C32" s="72"/>
      <c r="D32" s="72"/>
      <c r="E32" s="72"/>
      <c r="F32" s="110"/>
      <c r="G32" s="72"/>
      <c r="H32" s="72"/>
      <c r="I32" s="73"/>
      <c r="J32" s="72"/>
      <c r="K32" s="73"/>
      <c r="L32" s="72"/>
    </row>
    <row r="33" spans="1:12" ht="90" x14ac:dyDescent="0.25">
      <c r="A33" s="87" t="s">
        <v>245</v>
      </c>
      <c r="B33" s="7" t="s">
        <v>87</v>
      </c>
      <c r="C33" s="7"/>
      <c r="D33" s="7" t="s">
        <v>90</v>
      </c>
      <c r="E33" s="7" t="s">
        <v>95</v>
      </c>
      <c r="F33" s="98">
        <v>10</v>
      </c>
      <c r="G33" s="7"/>
      <c r="H33" s="7"/>
      <c r="I33" s="3"/>
      <c r="J33" s="7" t="s">
        <v>240</v>
      </c>
      <c r="K33" s="3"/>
      <c r="L33" s="7" t="s">
        <v>129</v>
      </c>
    </row>
    <row r="34" spans="1:12" ht="45" x14ac:dyDescent="0.25">
      <c r="A34" s="88"/>
      <c r="B34" s="7"/>
      <c r="C34" s="7"/>
      <c r="D34" s="7" t="s">
        <v>92</v>
      </c>
      <c r="E34" s="7"/>
      <c r="F34" s="99"/>
      <c r="G34" s="7"/>
      <c r="H34" s="7"/>
      <c r="I34" s="3"/>
      <c r="J34" s="7"/>
      <c r="K34" s="3"/>
      <c r="L34" s="7"/>
    </row>
    <row r="35" spans="1:12" x14ac:dyDescent="0.25">
      <c r="A35" s="88"/>
      <c r="B35" s="7"/>
      <c r="C35" s="7"/>
      <c r="D35" s="7"/>
      <c r="E35" s="7"/>
      <c r="F35" s="99"/>
      <c r="G35" s="7"/>
      <c r="H35" s="7"/>
      <c r="I35" s="3"/>
      <c r="J35" s="7"/>
      <c r="K35" s="3"/>
      <c r="L35" s="7"/>
    </row>
    <row r="36" spans="1:12" x14ac:dyDescent="0.25">
      <c r="A36" s="88"/>
      <c r="B36" s="7"/>
      <c r="C36" s="7"/>
      <c r="D36" s="7"/>
      <c r="E36" s="7"/>
      <c r="F36" s="99"/>
      <c r="G36" s="7"/>
      <c r="H36" s="7"/>
      <c r="I36" s="3"/>
      <c r="J36" s="7"/>
      <c r="K36" s="3"/>
      <c r="L36" s="7"/>
    </row>
    <row r="37" spans="1:12" x14ac:dyDescent="0.25">
      <c r="A37" s="89"/>
      <c r="B37" s="7"/>
      <c r="C37" s="7"/>
      <c r="D37" s="7"/>
      <c r="E37" s="7"/>
      <c r="F37" s="100"/>
      <c r="G37" s="7"/>
      <c r="H37" s="7"/>
      <c r="I37" s="3"/>
      <c r="J37" s="7"/>
      <c r="K37" s="3"/>
      <c r="L37" s="7"/>
    </row>
    <row r="38" spans="1:12" x14ac:dyDescent="0.25">
      <c r="A38" s="101" t="s">
        <v>19</v>
      </c>
      <c r="B38" s="101"/>
      <c r="C38" s="101"/>
      <c r="D38" s="101"/>
      <c r="E38" s="101"/>
      <c r="F38">
        <f>SUM(F5:F37)</f>
        <v>70</v>
      </c>
    </row>
    <row r="39" spans="1:12" x14ac:dyDescent="0.25">
      <c r="A39" s="97" t="s">
        <v>21</v>
      </c>
      <c r="B39" s="97"/>
      <c r="C39" s="97"/>
      <c r="D39" s="97"/>
      <c r="E39" s="97"/>
      <c r="F39">
        <v>70</v>
      </c>
    </row>
    <row r="40" spans="1:12" x14ac:dyDescent="0.25">
      <c r="A40" s="97" t="s">
        <v>20</v>
      </c>
      <c r="B40" s="97"/>
      <c r="C40" s="97"/>
      <c r="D40" s="97"/>
      <c r="E40" s="97"/>
      <c r="F40" s="5">
        <f>F39-F38</f>
        <v>0</v>
      </c>
    </row>
  </sheetData>
  <mergeCells count="16">
    <mergeCell ref="A13:A21"/>
    <mergeCell ref="A1:L2"/>
    <mergeCell ref="G3:J3"/>
    <mergeCell ref="K3:L3"/>
    <mergeCell ref="A40:E40"/>
    <mergeCell ref="F33:F37"/>
    <mergeCell ref="A38:E38"/>
    <mergeCell ref="A39:E39"/>
    <mergeCell ref="A22:A32"/>
    <mergeCell ref="F5:F12"/>
    <mergeCell ref="F13:F21"/>
    <mergeCell ref="F22:F32"/>
    <mergeCell ref="B3:E3"/>
    <mergeCell ref="F3:F4"/>
    <mergeCell ref="A3:A4"/>
    <mergeCell ref="A5:A12"/>
  </mergeCells>
  <dataValidations count="10">
    <dataValidation type="list" allowBlank="1" showInputMessage="1" showErrorMessage="1" sqref="B5:B37" xr:uid="{00000000-0002-0000-0100-000000000000}">
      <formula1>DomenaA5</formula1>
    </dataValidation>
    <dataValidation type="list" allowBlank="1" showInputMessage="1" showErrorMessage="1" sqref="C5:C37" xr:uid="{00000000-0002-0000-0100-000001000000}">
      <formula1>DomenaB5</formula1>
    </dataValidation>
    <dataValidation type="list" allowBlank="1" showInputMessage="1" showErrorMessage="1" sqref="D5:D37" xr:uid="{00000000-0002-0000-0100-000002000000}">
      <formula1>DomenaC5</formula1>
    </dataValidation>
    <dataValidation type="list" allowBlank="1" showInputMessage="1" showErrorMessage="1" sqref="E5" xr:uid="{00000000-0002-0000-0100-000003000000}">
      <formula1>DomenaD5</formula1>
    </dataValidation>
    <dataValidation type="list" allowBlank="1" showInputMessage="1" showErrorMessage="1" sqref="G5:G37" xr:uid="{00000000-0002-0000-0100-000004000000}">
      <formula1>UCITI5</formula1>
    </dataValidation>
    <dataValidation type="list" allowBlank="1" showInputMessage="1" showErrorMessage="1" sqref="H5:H37" xr:uid="{00000000-0002-0000-0100-000005000000}">
      <formula1>PODUZET5</formula1>
    </dataValidation>
    <dataValidation type="list" allowBlank="1" showInputMessage="1" showErrorMessage="1" sqref="I5:I37" xr:uid="{00000000-0002-0000-0100-000006000000}">
      <formula1>OSISOC5</formula1>
    </dataValidation>
    <dataValidation type="list" allowBlank="1" showInputMessage="1" showErrorMessage="1" sqref="J5:J37" xr:uid="{00000000-0002-0000-0100-000007000000}">
      <formula1>UPIKT5</formula1>
    </dataValidation>
    <dataValidation type="list" allowBlank="1" showInputMessage="1" showErrorMessage="1" sqref="K5:K37" xr:uid="{00000000-0002-0000-0100-000008000000}">
      <formula1>GODOB5</formula1>
    </dataValidation>
    <dataValidation type="list" allowBlank="1" showInputMessage="1" showErrorMessage="1" sqref="L5:L37" xr:uid="{00000000-0002-0000-0100-000009000000}">
      <formula1>ODRAZ5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A000000}">
          <x14:formula1>
            <xm:f>Ishodi!$B$12:$B$13</xm:f>
          </x14:formula1>
          <xm:sqref>E6:E37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1"/>
  <sheetViews>
    <sheetView zoomScale="49" zoomScaleNormal="49" workbookViewId="0">
      <selection activeCell="X4" sqref="X4"/>
    </sheetView>
  </sheetViews>
  <sheetFormatPr defaultRowHeight="15" x14ac:dyDescent="0.25"/>
  <cols>
    <col min="2" max="2" width="20.85546875" customWidth="1"/>
    <col min="3" max="3" width="72.85546875" customWidth="1"/>
    <col min="4" max="4" width="15.85546875" customWidth="1"/>
  </cols>
  <sheetData>
    <row r="1" spans="1:17" ht="23.25" x14ac:dyDescent="0.35">
      <c r="A1" s="118" t="str">
        <f>'5. razred'!A1:L1&amp;" "&amp;'5. razred'!A2:L2</f>
        <v xml:space="preserve">Izvedbeni kurikulum iz informatike za 5.razred 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3" spans="1:17" x14ac:dyDescent="0.25">
      <c r="A3" s="28" t="s">
        <v>68</v>
      </c>
      <c r="B3" s="28" t="s">
        <v>0</v>
      </c>
      <c r="C3" s="28" t="s">
        <v>1</v>
      </c>
      <c r="D3" s="28" t="s">
        <v>6</v>
      </c>
      <c r="E3" s="120" t="s">
        <v>7</v>
      </c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</row>
    <row r="4" spans="1:17" ht="150" customHeight="1" x14ac:dyDescent="0.25">
      <c r="A4" s="24" t="s">
        <v>70</v>
      </c>
      <c r="B4" s="61" t="str">
        <f>IF('5. razred'!A5&lt;&gt;"",'5. razred'!A5,"")</f>
        <v>Početak nije uvijek težak</v>
      </c>
      <c r="C4" s="11" t="str">
        <f>'5. razred'!$B5&amp;'5. razred'!$B6&amp;'5. razred'!$B10&amp;'5. razred'!$B11&amp;'5. razred'!$B12&amp;'5. razred'!$C5&amp;'5. razred'!$C6&amp;'5. razred'!$C10&amp;'5. razred'!$C11&amp;'5. razred'!$C12&amp;'5. razred'!$D5&amp;'5. razred'!$D6&amp;'5. razred'!$D10&amp;'5. razred'!$D11&amp;'5. razred'!$D12&amp;'5. razred'!$E5&amp;'5. razred'!$E6&amp;'5. razred'!$E10&amp;'5. razred'!$E11&amp;'5. razred'!$E12</f>
        <v>A.5.2 istražuje glavne komponente uobičajenih digitalnih sustava, određuje osnovne funkcije i veze s drugima, istražuje kako se takvi sustavi mogu povezivati preko mreže i kako razmjenjivati podatke.A.5.3 analizira način na koji računalo pohranjuje različite vrste podataka. C.5.1 prilagođava korisničko sučelje operacijskoga sustava svojim potrebama, samostalno otkriva i pokazuje dodatne mogućnosti operacijskoga sustava. C.5.2 učenik se koristi mogućnostima sustava za pohranjivanje i organizaciju datoteka. D.5.1 analizira etička pitanja koja proizlaze iz korištenja računalnom tehnologijom. D.5.2 argumentira i procjenjuje važnost zbrinjavanja elektroničkoga otpada te objašnjava postupke njegova zbrinjavanja.</v>
      </c>
      <c r="D4" s="26">
        <f>'5. razred'!F5</f>
        <v>16</v>
      </c>
      <c r="E4" s="121" t="str">
        <f>'MPT zbroj'!B1&amp;'MPT zbroj'!B2&amp;'MPT zbroj'!B3&amp;'MPT zbroj'!B4&amp;'MPT zbroj'!B5&amp;'MPT zbroj'!B6</f>
        <v xml:space="preserve"> MPT Učiti kako učiti: Uz podršku učitelja ili samostalno traži nove informacije iz različitih izvora i uspješno ih primjenjuje pri rješavanju problema.Učenik stvara prikladno fizičko okruženje za učenje s ciljem poboljšanja koncentracije i motivacije. MPT Uporaba informacijske i komunikacijske tehnologije: A 2. 4. Učenik opisuje utjecaj tehnologije na zdravlje i okoliš.  MPT Održivi razvoj: II.B.1. Objašnjava da djelovanje ima posljedice i rezultate.II.C.3. Prepoznaje važnost očuvanje okoliša za opću dobrobit.</v>
      </c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</row>
    <row r="5" spans="1:17" ht="150" customHeight="1" x14ac:dyDescent="0.25">
      <c r="A5" s="24" t="s">
        <v>75</v>
      </c>
      <c r="B5" s="61" t="str">
        <f>IF('5. razred'!A13&lt;&gt;"",'5. razred'!A13,"")</f>
        <v>Svi možemo programirati</v>
      </c>
      <c r="C5" s="11" t="str">
        <f>'5. razred'!$B13&amp;'5. razred'!$B14&amp;'5. razred'!$B15&amp;'5. razred'!$B20&amp;'5. razred'!$B21&amp;'5. razred'!$C13&amp;'5. razred'!$C14&amp;'5. razred'!$C15&amp;'5. razred'!$C20&amp;'5. razred'!$C21&amp;'5. razred'!$D13&amp;'5. razred'!$D14&amp;'5. razred'!$D15&amp;'5. razred'!$D20&amp;'5. razred'!$D21&amp;'5. razred'!$E13&amp;'5. razred'!$E14&amp;'5. razred'!$E15&amp;'5. razred'!$E20&amp;'5. razred'!$E21</f>
        <v xml:space="preserve">A. 5. 1  pronalazi i vrednuje informacije.B.5.1 učenik se koristi programskim alatom za stvaranje programa u kojemu se koristi ulaznim i izlaznim vrijednostima te ponavljanjem.B.5.2 stvara algoritam za rješavanje jednostavnoga zadatka, provjerava ispravnost algoritma, otkriva i popravlja greške. C.5.3 osmišljava plan izrade digitalnoga rada, izrađuje ga, pohranjuje u mapu digitalnih radova (e-portfolio) i vrednuje ga. </v>
      </c>
      <c r="D5" s="26">
        <f>'5. razred'!F13</f>
        <v>20</v>
      </c>
      <c r="E5" s="121" t="str">
        <f>'MPT zbroj'!B8&amp;'MPT zbroj'!B9&amp;'MPT zbroj'!B10&amp;'MPT zbroj'!B11&amp;'MPT zbroj'!B12&amp;'MPT zbroj'!B13</f>
        <v xml:space="preserve"> MPT Učiti kako učiti: Učenik primjenjuje strategije učenja i rješava probleme u svim područjima učenja uz praćenje i podršku učitelja. MPT Osobni i socijalni razvoj: A 2.3. Razvija osobne potencijale</v>
      </c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6" spans="1:17" ht="150" customHeight="1" x14ac:dyDescent="0.25">
      <c r="A6" s="24" t="s">
        <v>76</v>
      </c>
      <c r="B6" s="61" t="str">
        <f>IF('5. razred'!A22&lt;&gt;"",'5. razred'!A22,"")</f>
        <v>Digitalno stvaralaštvo-tekst, slika, strip</v>
      </c>
      <c r="C6" s="11" t="str">
        <f>'5. razred'!$B22&amp;'5. razred'!$B23&amp;'5. razred'!$B24&amp;'5. razred'!$B25&amp;'5. razred'!$B32&amp;'5. razred'!$C22&amp;'5. razred'!$C23&amp;'5. razred'!$C24&amp;'5. razred'!$C25&amp;'5. razred'!$C32&amp;'5. razred'!$D22&amp;'5. razred'!$D23&amp;'5. razred'!$D24&amp;'5. razred'!$D25&amp;'5. razred'!$D32&amp;'5. razred'!$E22&amp;'5. razred'!$E23&amp;'5. razred'!$E24&amp;'5. razred'!$E25&amp;'5. razred'!$E32</f>
        <v xml:space="preserve">C.5.3 osmišljava plan izrade digitalnoga rada, izrađuje ga, pohranjuje u mapu digitalnih radova (e-portfolio) i vrednuje ga. C.5.4 upotrebljava multimedijske programe za ostvarivanje složenijih ideja u komunikacijskome ili suradničkome okruženju. D.5.1 analizira etička pitanja koja proizlaze iz korištenja računalnom tehnologijom. </v>
      </c>
      <c r="D6" s="26">
        <f>'5. razred'!F22</f>
        <v>24</v>
      </c>
      <c r="E6" s="121" t="str">
        <f>'MPT zbroj'!B15&amp;'MPT zbroj'!B16&amp;'MPT zbroj'!B17&amp;'MPT zbroj'!B18&amp;'MPT zbroj'!B19&amp;'MPT zbroj'!B20</f>
        <v xml:space="preserve"> MPT Učiti kako učiti: Uz podršku učitelja ili samostalno traži nove informacije iz različitih izvora i uspješno ih primjenjuje pri rješavanju problema.Učenik stvara prikladno fizičko okruženje za učenje s ciljem poboljšanja koncentracije i motivacije. MPT Osobni i socijalni razvoj: A 2.3. Razvija osobne potencijaleB 2.2. Razvija komunikacijske kompetencije.B 2.4. Suradnički uči i radi u timu. MPT Uporaba informacijske i komunikacijske tehnologije: A 2. 2. Učenik se samostalno koristi njemu poznatim uređajima i programima. A 2. 1. Učenik prema savjetu odabire odgovarajuću digitalnu tehnologiju za izvršavanje zadatka. </v>
      </c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</row>
    <row r="7" spans="1:17" ht="150" customHeight="1" x14ac:dyDescent="0.25">
      <c r="A7" s="24" t="s">
        <v>77</v>
      </c>
      <c r="B7" s="7" t="str">
        <f>IF('5. razred'!A33&lt;&gt;"",'5. razred'!A33,"")</f>
        <v>Virtualni svijet</v>
      </c>
      <c r="C7" s="11" t="str">
        <f>'5. razred'!$B33&amp;'5. razred'!$B34&amp;'5. razred'!$B35&amp;'5. razred'!$B36&amp;'5. razred'!$B37&amp;'5. razred'!$C33&amp;'5. razred'!$C34&amp;'5. razred'!$C35&amp;'5. razred'!$C126&amp;'5. razred'!$C37&amp;'5. razred'!$D33&amp;'5. razred'!$D34&amp;'5. razred'!$D35&amp;'5. razred'!$D36&amp;'5. razred'!$D37&amp;'5. razred'!$E33&amp;'5. razred'!$E34&amp;'5. razred'!$E35&amp;'5. razred'!$E36&amp;'5. razred'!$E37</f>
        <v xml:space="preserve">A. 5. 1  pronalazi i vrednuje informacije.C.5.1 prilagođava korisničko sučelje operacijskoga sustava svojim potrebama, samostalno otkriva i pokazuje dodatne mogućnosti operacijskoga sustava. C.5.2 učenik se koristi mogućnostima sustava za pohranjivanje i organizaciju datoteka. D.5.1 analizira etička pitanja koja proizlaze iz korištenja računalnom tehnologijom. </v>
      </c>
      <c r="D7" s="26">
        <v>10</v>
      </c>
      <c r="E7" s="121" t="str">
        <f>'MPT zbroj'!B22&amp;'MPT zbroj'!B23&amp;'MPT zbroj'!B24&amp;'MPT zbroj'!B25&amp;'MPT zbroj'!B26&amp;'MPT zbroj'!B27</f>
        <v xml:space="preserve"> MPT Uporaba informacijske i komunikacijske tehnologije: A 2. 4. Učenik opisuje utjecaj tehnologije na zdravlje i okoliš.  MPT Održivi razvoj: II.A.1. Razlikuje pozitivne i negativne utjecaje čovjeka na prirodu i okoliš.</v>
      </c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</row>
    <row r="8" spans="1:17" ht="26.25" x14ac:dyDescent="0.4">
      <c r="A8" s="119" t="s">
        <v>78</v>
      </c>
      <c r="B8" s="119"/>
      <c r="C8" s="119"/>
      <c r="D8" s="27">
        <f>SUM(D4:D7)</f>
        <v>70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1:17" x14ac:dyDescent="0.25">
      <c r="C9" s="2"/>
    </row>
    <row r="10" spans="1:17" x14ac:dyDescent="0.25">
      <c r="C10" s="2"/>
    </row>
    <row r="11" spans="1:17" x14ac:dyDescent="0.25">
      <c r="C11" s="2"/>
    </row>
  </sheetData>
  <sheetProtection formatCells="0" formatColumns="0" formatRows="0" insertColumns="0" insertRows="0" insertHyperlinks="0" deleteColumns="0" deleteRows="0" sort="0" autoFilter="0" pivotTables="0"/>
  <mergeCells count="7">
    <mergeCell ref="A1:Q1"/>
    <mergeCell ref="A8:C8"/>
    <mergeCell ref="E3:Q3"/>
    <mergeCell ref="E4:Q4"/>
    <mergeCell ref="E5:Q5"/>
    <mergeCell ref="E6:Q6"/>
    <mergeCell ref="E7:Q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4BF2A-C37C-4F54-BFD1-81BFFB5391C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7"/>
  <sheetViews>
    <sheetView zoomScale="40" zoomScaleNormal="40" workbookViewId="0">
      <selection activeCell="B4" sqref="B4"/>
    </sheetView>
  </sheetViews>
  <sheetFormatPr defaultRowHeight="15" x14ac:dyDescent="0.25"/>
  <cols>
    <col min="1" max="1" width="33.140625" customWidth="1"/>
    <col min="2" max="2" width="39.42578125" customWidth="1"/>
    <col min="3" max="4" width="45.42578125" customWidth="1"/>
    <col min="5" max="5" width="39.5703125" customWidth="1"/>
    <col min="6" max="6" width="11.42578125" customWidth="1"/>
    <col min="7" max="7" width="38.28515625" customWidth="1"/>
    <col min="8" max="8" width="43.42578125" customWidth="1"/>
    <col min="9" max="9" width="36.7109375" customWidth="1"/>
    <col min="10" max="10" width="48" customWidth="1"/>
    <col min="11" max="11" width="28" customWidth="1"/>
    <col min="12" max="12" width="51.42578125" customWidth="1"/>
  </cols>
  <sheetData>
    <row r="1" spans="1:12" ht="23.25" customHeight="1" x14ac:dyDescent="0.25">
      <c r="A1" s="125" t="s">
        <v>238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23.25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30" customHeight="1" x14ac:dyDescent="0.25">
      <c r="A3" s="113" t="s">
        <v>0</v>
      </c>
      <c r="B3" s="122" t="s">
        <v>1</v>
      </c>
      <c r="C3" s="123"/>
      <c r="D3" s="123"/>
      <c r="E3" s="124"/>
      <c r="F3" s="111" t="s">
        <v>6</v>
      </c>
      <c r="G3" s="96" t="s">
        <v>7</v>
      </c>
      <c r="H3" s="96"/>
      <c r="I3" s="96"/>
      <c r="J3" s="96"/>
      <c r="K3" s="96"/>
      <c r="L3" s="96"/>
    </row>
    <row r="4" spans="1:12" s="6" customFormat="1" ht="31.5" x14ac:dyDescent="0.25">
      <c r="A4" s="113"/>
      <c r="B4" s="60" t="s">
        <v>2</v>
      </c>
      <c r="C4" s="50" t="s">
        <v>3</v>
      </c>
      <c r="D4" s="51" t="s">
        <v>4</v>
      </c>
      <c r="E4" s="52" t="s">
        <v>5</v>
      </c>
      <c r="F4" s="111"/>
      <c r="G4" s="53" t="s">
        <v>8</v>
      </c>
      <c r="H4" s="54" t="s">
        <v>9</v>
      </c>
      <c r="I4" s="55" t="s">
        <v>10</v>
      </c>
      <c r="J4" s="57" t="s">
        <v>11</v>
      </c>
      <c r="K4" s="58" t="s">
        <v>12</v>
      </c>
      <c r="L4" s="56" t="s">
        <v>13</v>
      </c>
    </row>
    <row r="5" spans="1:12" x14ac:dyDescent="0.25">
      <c r="A5" s="91"/>
      <c r="B5" s="3"/>
      <c r="C5" s="3"/>
      <c r="D5" s="3"/>
      <c r="E5" s="3"/>
      <c r="F5" s="98"/>
      <c r="G5" s="3"/>
      <c r="H5" s="3"/>
      <c r="I5" s="3"/>
      <c r="J5" s="3"/>
      <c r="K5" s="3"/>
      <c r="L5" s="3"/>
    </row>
    <row r="6" spans="1:12" x14ac:dyDescent="0.25">
      <c r="A6" s="91"/>
      <c r="B6" s="3"/>
      <c r="C6" s="3"/>
      <c r="D6" s="3"/>
      <c r="E6" s="3"/>
      <c r="F6" s="99"/>
      <c r="G6" s="3"/>
      <c r="H6" s="3"/>
      <c r="I6" s="3"/>
      <c r="J6" s="3"/>
      <c r="K6" s="3"/>
      <c r="L6" s="3"/>
    </row>
    <row r="7" spans="1:12" x14ac:dyDescent="0.25">
      <c r="A7" s="91"/>
      <c r="B7" s="3"/>
      <c r="C7" s="3"/>
      <c r="D7" s="3"/>
      <c r="E7" s="3"/>
      <c r="F7" s="99"/>
      <c r="G7" s="3"/>
      <c r="H7" s="3"/>
      <c r="I7" s="3"/>
      <c r="J7" s="3"/>
      <c r="K7" s="3"/>
      <c r="L7" s="3"/>
    </row>
    <row r="8" spans="1:12" x14ac:dyDescent="0.25">
      <c r="A8" s="91"/>
      <c r="B8" s="3"/>
      <c r="C8" s="3"/>
      <c r="D8" s="3"/>
      <c r="E8" s="3"/>
      <c r="F8" s="99"/>
      <c r="G8" s="3"/>
      <c r="H8" s="3"/>
      <c r="I8" s="3"/>
      <c r="J8" s="3"/>
      <c r="K8" s="3"/>
      <c r="L8" s="3"/>
    </row>
    <row r="9" spans="1:12" ht="15" customHeight="1" x14ac:dyDescent="0.25">
      <c r="A9" s="91"/>
      <c r="B9" s="3"/>
      <c r="C9" s="3"/>
      <c r="D9" s="59"/>
      <c r="E9" s="3"/>
      <c r="F9" s="100"/>
      <c r="G9" s="3"/>
      <c r="H9" s="3"/>
      <c r="I9" s="3"/>
      <c r="J9" s="3"/>
      <c r="K9" s="3"/>
      <c r="L9" s="3"/>
    </row>
    <row r="10" spans="1:12" ht="15" customHeight="1" x14ac:dyDescent="0.25">
      <c r="A10" s="91"/>
      <c r="B10" s="3"/>
      <c r="C10" s="3"/>
      <c r="D10" s="59"/>
      <c r="E10" s="3"/>
      <c r="F10" s="98"/>
      <c r="G10" s="3"/>
      <c r="H10" s="3"/>
      <c r="I10" s="3"/>
      <c r="J10" s="3"/>
      <c r="K10" s="3"/>
      <c r="L10" s="3"/>
    </row>
    <row r="11" spans="1:12" x14ac:dyDescent="0.25">
      <c r="A11" s="91"/>
      <c r="B11" s="3"/>
      <c r="C11" s="3"/>
      <c r="D11" s="3"/>
      <c r="E11" s="3"/>
      <c r="F11" s="99"/>
      <c r="G11" s="3"/>
      <c r="H11" s="3"/>
      <c r="I11" s="3"/>
      <c r="J11" s="3"/>
      <c r="K11" s="3"/>
      <c r="L11" s="3"/>
    </row>
    <row r="12" spans="1:12" x14ac:dyDescent="0.25">
      <c r="A12" s="91"/>
      <c r="B12" s="3"/>
      <c r="C12" s="3"/>
      <c r="D12" s="3"/>
      <c r="E12" s="3"/>
      <c r="F12" s="99"/>
      <c r="G12" s="3"/>
      <c r="H12" s="3"/>
      <c r="I12" s="3"/>
      <c r="J12" s="3"/>
      <c r="K12" s="3"/>
      <c r="L12" s="3"/>
    </row>
    <row r="13" spans="1:12" x14ac:dyDescent="0.25">
      <c r="A13" s="91"/>
      <c r="B13" s="3"/>
      <c r="C13" s="3"/>
      <c r="D13" s="3"/>
      <c r="E13" s="3"/>
      <c r="F13" s="99"/>
      <c r="G13" s="3"/>
      <c r="H13" s="3"/>
      <c r="I13" s="3"/>
      <c r="J13" s="3"/>
      <c r="K13" s="3"/>
      <c r="L13" s="3"/>
    </row>
    <row r="14" spans="1:12" x14ac:dyDescent="0.25">
      <c r="A14" s="91"/>
      <c r="B14" s="3"/>
      <c r="C14" s="3"/>
      <c r="D14" s="3"/>
      <c r="E14" s="3"/>
      <c r="F14" s="100"/>
      <c r="G14" s="3"/>
      <c r="H14" s="3"/>
      <c r="I14" s="3"/>
      <c r="J14" s="3"/>
      <c r="K14" s="3"/>
      <c r="L14" s="3"/>
    </row>
    <row r="15" spans="1:12" x14ac:dyDescent="0.25">
      <c r="A15" s="91"/>
      <c r="B15" s="3"/>
      <c r="C15" s="3"/>
      <c r="D15" s="3"/>
      <c r="E15" s="3"/>
      <c r="F15" s="98"/>
      <c r="G15" s="3"/>
      <c r="H15" s="3"/>
      <c r="I15" s="3"/>
      <c r="J15" s="3"/>
      <c r="K15" s="3"/>
      <c r="L15" s="3"/>
    </row>
    <row r="16" spans="1:12" x14ac:dyDescent="0.25">
      <c r="A16" s="91"/>
      <c r="B16" s="3"/>
      <c r="C16" s="3"/>
      <c r="D16" s="3"/>
      <c r="E16" s="3"/>
      <c r="F16" s="99"/>
      <c r="G16" s="3"/>
      <c r="H16" s="3"/>
      <c r="I16" s="3"/>
      <c r="J16" s="3"/>
      <c r="K16" s="3"/>
      <c r="L16" s="3"/>
    </row>
    <row r="17" spans="1:12" x14ac:dyDescent="0.25">
      <c r="A17" s="91"/>
      <c r="B17" s="3"/>
      <c r="C17" s="3"/>
      <c r="D17" s="3"/>
      <c r="E17" s="3"/>
      <c r="F17" s="99"/>
      <c r="G17" s="3"/>
      <c r="H17" s="3"/>
      <c r="I17" s="3"/>
      <c r="J17" s="3"/>
      <c r="K17" s="3"/>
      <c r="L17" s="3"/>
    </row>
    <row r="18" spans="1:12" x14ac:dyDescent="0.25">
      <c r="A18" s="91"/>
      <c r="B18" s="3"/>
      <c r="C18" s="3"/>
      <c r="D18" s="3"/>
      <c r="E18" s="3"/>
      <c r="F18" s="99"/>
      <c r="G18" s="3"/>
      <c r="H18" s="3"/>
      <c r="I18" s="3"/>
      <c r="J18" s="3"/>
      <c r="K18" s="3"/>
      <c r="L18" s="3"/>
    </row>
    <row r="19" spans="1:12" x14ac:dyDescent="0.25">
      <c r="A19" s="91"/>
      <c r="B19" s="3"/>
      <c r="C19" s="3"/>
      <c r="D19" s="3"/>
      <c r="E19" s="3"/>
      <c r="F19" s="100"/>
      <c r="G19" s="3"/>
      <c r="H19" s="3"/>
      <c r="I19" s="3"/>
      <c r="J19" s="3"/>
      <c r="K19" s="3"/>
      <c r="L19" s="3"/>
    </row>
    <row r="20" spans="1:12" x14ac:dyDescent="0.25">
      <c r="A20" s="91"/>
      <c r="B20" s="3"/>
      <c r="C20" s="3"/>
      <c r="D20" s="3"/>
      <c r="E20" s="3"/>
      <c r="F20" s="98"/>
      <c r="G20" s="3"/>
      <c r="H20" s="3"/>
      <c r="I20" s="3"/>
      <c r="J20" s="3"/>
      <c r="K20" s="3"/>
      <c r="L20" s="3"/>
    </row>
    <row r="21" spans="1:12" x14ac:dyDescent="0.25">
      <c r="A21" s="91"/>
      <c r="B21" s="3"/>
      <c r="C21" s="3"/>
      <c r="D21" s="3"/>
      <c r="E21" s="3"/>
      <c r="F21" s="99"/>
      <c r="G21" s="3"/>
      <c r="H21" s="3"/>
      <c r="I21" s="3"/>
      <c r="J21" s="3"/>
      <c r="K21" s="3"/>
      <c r="L21" s="3"/>
    </row>
    <row r="22" spans="1:12" x14ac:dyDescent="0.25">
      <c r="A22" s="91"/>
      <c r="B22" s="3"/>
      <c r="C22" s="3"/>
      <c r="D22" s="3"/>
      <c r="E22" s="3"/>
      <c r="F22" s="99"/>
      <c r="G22" s="3"/>
      <c r="H22" s="3"/>
      <c r="I22" s="3"/>
      <c r="J22" s="3"/>
      <c r="K22" s="3"/>
      <c r="L22" s="3"/>
    </row>
    <row r="23" spans="1:12" x14ac:dyDescent="0.25">
      <c r="A23" s="91"/>
      <c r="B23" s="3"/>
      <c r="C23" s="3"/>
      <c r="D23" s="3"/>
      <c r="E23" s="3"/>
      <c r="F23" s="99"/>
      <c r="G23" s="3"/>
      <c r="H23" s="3"/>
      <c r="I23" s="3"/>
      <c r="J23" s="3"/>
      <c r="K23" s="3"/>
      <c r="L23" s="3"/>
    </row>
    <row r="24" spans="1:12" x14ac:dyDescent="0.25">
      <c r="A24" s="91"/>
      <c r="B24" s="3"/>
      <c r="C24" s="3"/>
      <c r="D24" s="3"/>
      <c r="E24" s="3"/>
      <c r="F24" s="100"/>
      <c r="G24" s="3"/>
      <c r="H24" s="3"/>
      <c r="I24" s="3"/>
      <c r="J24" s="3"/>
      <c r="K24" s="3"/>
      <c r="L24" s="3"/>
    </row>
    <row r="25" spans="1:12" x14ac:dyDescent="0.25">
      <c r="A25" s="91"/>
      <c r="B25" s="3"/>
      <c r="C25" s="3"/>
      <c r="D25" s="3"/>
      <c r="E25" s="3"/>
      <c r="F25" s="98"/>
      <c r="G25" s="3"/>
      <c r="H25" s="3"/>
      <c r="I25" s="3"/>
      <c r="J25" s="3"/>
      <c r="K25" s="3"/>
      <c r="L25" s="3"/>
    </row>
    <row r="26" spans="1:12" x14ac:dyDescent="0.25">
      <c r="A26" s="91"/>
      <c r="B26" s="3"/>
      <c r="C26" s="3"/>
      <c r="D26" s="3"/>
      <c r="E26" s="3"/>
      <c r="F26" s="99"/>
      <c r="G26" s="3"/>
      <c r="H26" s="3"/>
      <c r="I26" s="3"/>
      <c r="J26" s="3"/>
      <c r="K26" s="3"/>
      <c r="L26" s="3"/>
    </row>
    <row r="27" spans="1:12" x14ac:dyDescent="0.25">
      <c r="A27" s="91"/>
      <c r="B27" s="3"/>
      <c r="C27" s="3"/>
      <c r="D27" s="3"/>
      <c r="E27" s="3"/>
      <c r="F27" s="99"/>
      <c r="G27" s="3"/>
      <c r="H27" s="3"/>
      <c r="I27" s="3"/>
      <c r="J27" s="3"/>
      <c r="K27" s="3"/>
      <c r="L27" s="3"/>
    </row>
    <row r="28" spans="1:12" x14ac:dyDescent="0.25">
      <c r="A28" s="91"/>
      <c r="B28" s="3"/>
      <c r="C28" s="3"/>
      <c r="D28" s="3"/>
      <c r="E28" s="3"/>
      <c r="F28" s="99"/>
      <c r="G28" s="3"/>
      <c r="H28" s="3"/>
      <c r="I28" s="3"/>
      <c r="J28" s="3"/>
      <c r="K28" s="3"/>
      <c r="L28" s="3"/>
    </row>
    <row r="29" spans="1:12" x14ac:dyDescent="0.25">
      <c r="A29" s="91"/>
      <c r="B29" s="3"/>
      <c r="C29" s="3"/>
      <c r="D29" s="3"/>
      <c r="E29" s="3"/>
      <c r="F29" s="100"/>
      <c r="G29" s="3"/>
      <c r="H29" s="3"/>
      <c r="I29" s="3"/>
      <c r="J29" s="3"/>
      <c r="K29" s="3"/>
      <c r="L29" s="3"/>
    </row>
    <row r="30" spans="1:12" x14ac:dyDescent="0.25">
      <c r="A30" s="91"/>
      <c r="B30" s="3"/>
      <c r="C30" s="3"/>
      <c r="D30" s="3"/>
      <c r="E30" s="3"/>
      <c r="F30" s="98"/>
      <c r="G30" s="3"/>
      <c r="H30" s="3"/>
      <c r="I30" s="3"/>
      <c r="J30" s="3"/>
      <c r="K30" s="3"/>
      <c r="L30" s="3"/>
    </row>
    <row r="31" spans="1:12" x14ac:dyDescent="0.25">
      <c r="A31" s="91"/>
      <c r="B31" s="3"/>
      <c r="C31" s="3"/>
      <c r="D31" s="3"/>
      <c r="E31" s="3"/>
      <c r="F31" s="99"/>
      <c r="G31" s="3"/>
      <c r="H31" s="3"/>
      <c r="I31" s="3"/>
      <c r="J31" s="3"/>
      <c r="K31" s="3"/>
      <c r="L31" s="3"/>
    </row>
    <row r="32" spans="1:12" x14ac:dyDescent="0.25">
      <c r="A32" s="91"/>
      <c r="B32" s="3"/>
      <c r="C32" s="3"/>
      <c r="D32" s="3"/>
      <c r="E32" s="3"/>
      <c r="F32" s="99"/>
      <c r="G32" s="3"/>
      <c r="H32" s="3"/>
      <c r="I32" s="3"/>
      <c r="J32" s="3"/>
      <c r="K32" s="3"/>
      <c r="L32" s="3"/>
    </row>
    <row r="33" spans="1:12" x14ac:dyDescent="0.25">
      <c r="A33" s="91"/>
      <c r="B33" s="3"/>
      <c r="C33" s="3"/>
      <c r="D33" s="3"/>
      <c r="E33" s="3"/>
      <c r="F33" s="99"/>
      <c r="G33" s="3"/>
      <c r="H33" s="3"/>
      <c r="I33" s="3"/>
      <c r="J33" s="3"/>
      <c r="K33" s="3"/>
      <c r="L33" s="3"/>
    </row>
    <row r="34" spans="1:12" x14ac:dyDescent="0.25">
      <c r="A34" s="91"/>
      <c r="B34" s="3"/>
      <c r="C34" s="3"/>
      <c r="D34" s="3"/>
      <c r="E34" s="3"/>
      <c r="F34" s="100"/>
      <c r="G34" s="3"/>
      <c r="H34" s="3"/>
      <c r="I34" s="3"/>
      <c r="J34" s="3"/>
      <c r="K34" s="3"/>
      <c r="L34" s="3"/>
    </row>
    <row r="35" spans="1:12" x14ac:dyDescent="0.25">
      <c r="A35" s="101" t="s">
        <v>19</v>
      </c>
      <c r="B35" s="101"/>
      <c r="C35" s="101"/>
      <c r="D35" s="101"/>
      <c r="E35" s="101"/>
      <c r="F35">
        <f>SUM(F5:F34)</f>
        <v>0</v>
      </c>
    </row>
    <row r="36" spans="1:12" x14ac:dyDescent="0.25">
      <c r="A36" s="97" t="s">
        <v>21</v>
      </c>
      <c r="B36" s="97"/>
      <c r="C36" s="97"/>
      <c r="D36" s="97"/>
      <c r="E36" s="97"/>
      <c r="F36">
        <v>70</v>
      </c>
    </row>
    <row r="37" spans="1:12" x14ac:dyDescent="0.25">
      <c r="A37" s="97" t="s">
        <v>20</v>
      </c>
      <c r="B37" s="97"/>
      <c r="C37" s="97"/>
      <c r="D37" s="97"/>
      <c r="E37" s="97"/>
      <c r="F37" s="5">
        <f>F36-F35</f>
        <v>70</v>
      </c>
    </row>
  </sheetData>
  <mergeCells count="21">
    <mergeCell ref="A35:E35"/>
    <mergeCell ref="A36:E36"/>
    <mergeCell ref="A37:E37"/>
    <mergeCell ref="A20:A24"/>
    <mergeCell ref="F20:F24"/>
    <mergeCell ref="A25:A29"/>
    <mergeCell ref="F25:F29"/>
    <mergeCell ref="A30:A34"/>
    <mergeCell ref="F30:F34"/>
    <mergeCell ref="A5:A9"/>
    <mergeCell ref="F5:F9"/>
    <mergeCell ref="A10:A14"/>
    <mergeCell ref="F10:F14"/>
    <mergeCell ref="A15:A19"/>
    <mergeCell ref="F15:F19"/>
    <mergeCell ref="A3:A4"/>
    <mergeCell ref="B3:E3"/>
    <mergeCell ref="F3:F4"/>
    <mergeCell ref="A1:L2"/>
    <mergeCell ref="G3:J3"/>
    <mergeCell ref="K3:L3"/>
  </mergeCells>
  <dataValidations count="10">
    <dataValidation type="list" allowBlank="1" showInputMessage="1" showErrorMessage="1" sqref="G5:G34" xr:uid="{00000000-0002-0000-0300-000000000000}">
      <formula1>UCITI6</formula1>
    </dataValidation>
    <dataValidation type="list" allowBlank="1" showInputMessage="1" showErrorMessage="1" sqref="H5:H34" xr:uid="{00000000-0002-0000-0300-000001000000}">
      <formula1>PODUZET6</formula1>
    </dataValidation>
    <dataValidation type="list" allowBlank="1" showInputMessage="1" showErrorMessage="1" sqref="I5:I34" xr:uid="{00000000-0002-0000-0300-000002000000}">
      <formula1>OSISOC6</formula1>
    </dataValidation>
    <dataValidation type="list" allowBlank="1" showInputMessage="1" showErrorMessage="1" sqref="J5:J34" xr:uid="{00000000-0002-0000-0300-000003000000}">
      <formula1>UPIKT6</formula1>
    </dataValidation>
    <dataValidation type="list" allowBlank="1" showInputMessage="1" showErrorMessage="1" sqref="K5:K34" xr:uid="{00000000-0002-0000-0300-000004000000}">
      <formula1>GODOB6</formula1>
    </dataValidation>
    <dataValidation type="list" allowBlank="1" showInputMessage="1" showErrorMessage="1" sqref="L5:L34" xr:uid="{00000000-0002-0000-0300-000005000000}">
      <formula1>ODRAZ6</formula1>
    </dataValidation>
    <dataValidation type="list" allowBlank="1" showInputMessage="1" showErrorMessage="1" sqref="B5:B34" xr:uid="{00000000-0002-0000-0300-000006000000}">
      <formula1>INFIDIG6</formula1>
    </dataValidation>
    <dataValidation type="list" allowBlank="1" showInputMessage="1" showErrorMessage="1" sqref="C5:C34" xr:uid="{00000000-0002-0000-0300-000007000000}">
      <formula1>PROGRAM6</formula1>
    </dataValidation>
    <dataValidation type="list" allowBlank="1" showInputMessage="1" showErrorMessage="1" sqref="D5:D34" xr:uid="{00000000-0002-0000-0300-000008000000}">
      <formula1>DIGPIS6</formula1>
    </dataValidation>
    <dataValidation type="list" allowBlank="1" showInputMessage="1" showErrorMessage="1" sqref="E5:E34" xr:uid="{00000000-0002-0000-0300-000009000000}">
      <formula1>EDRUS6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3"/>
  <sheetViews>
    <sheetView zoomScale="50" zoomScaleNormal="50" workbookViewId="0">
      <selection activeCell="B4" sqref="B4"/>
    </sheetView>
  </sheetViews>
  <sheetFormatPr defaultRowHeight="15" x14ac:dyDescent="0.25"/>
  <cols>
    <col min="2" max="2" width="20.85546875" customWidth="1"/>
    <col min="3" max="3" width="72.85546875" customWidth="1"/>
    <col min="4" max="4" width="15.85546875" customWidth="1"/>
  </cols>
  <sheetData>
    <row r="1" spans="1:17" ht="23.25" x14ac:dyDescent="0.35">
      <c r="A1" s="118" t="str">
        <f>'6. razred'!A1:M1&amp;" "&amp;'6. razred'!A2:M2</f>
        <v xml:space="preserve">Izvedbeni kurikulum iz informatike za 6.razred 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3" spans="1:17" s="6" customFormat="1" x14ac:dyDescent="0.25">
      <c r="A3" s="28" t="s">
        <v>68</v>
      </c>
      <c r="B3" s="28" t="s">
        <v>0</v>
      </c>
      <c r="C3" s="28" t="s">
        <v>1</v>
      </c>
      <c r="D3" s="28" t="s">
        <v>6</v>
      </c>
      <c r="E3" s="120" t="s">
        <v>7</v>
      </c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</row>
    <row r="4" spans="1:17" ht="150" customHeight="1" x14ac:dyDescent="0.25">
      <c r="A4" s="24" t="s">
        <v>70</v>
      </c>
      <c r="B4" s="7" t="str">
        <f>IF('6. razred'!A5&lt;&gt;"",'6. razred'!A5,"")</f>
        <v/>
      </c>
      <c r="C4" s="12" t="str">
        <f>'6. razred'!$B5&amp;'6. razred'!$B6&amp;'6. razred'!$B7&amp;'6. razred'!$B8&amp;'6. razred'!$B9&amp;'6. razred'!$C5&amp;'6. razred'!$C6&amp;'6. razred'!$C7&amp;'6. razred'!$C8&amp;'6. razred'!$C9&amp;'6. razred'!$E5&amp;'6. razred'!$E6&amp;'6. razred'!$E7&amp;'6. razred'!$E8&amp;'6. razred'!$E9</f>
        <v/>
      </c>
      <c r="D4" s="26">
        <f>'6. razred'!F5</f>
        <v>0</v>
      </c>
      <c r="E4" s="127" t="str">
        <f>'MPT zbroj'!H1&amp;'MPT zbroj'!H2&amp;'MPT zbroj'!H3&amp;'MPT zbroj'!H4&amp;'MPT zbroj'!H5&amp;'MPT zbroj'!H6</f>
        <v/>
      </c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</row>
    <row r="5" spans="1:17" ht="150" customHeight="1" x14ac:dyDescent="0.25">
      <c r="A5" s="24" t="s">
        <v>75</v>
      </c>
      <c r="B5" s="7" t="str">
        <f>IF('6. razred'!A10&lt;&gt;"",'6. razred'!A10,"")</f>
        <v/>
      </c>
      <c r="C5" s="12" t="str">
        <f>'6. razred'!$B10&amp;'6. razred'!$B11&amp;'6. razred'!$B12&amp;'6. razred'!$B13&amp;'6. razred'!$B14&amp;'6. razred'!$C10&amp;'6. razred'!$C11&amp;'6. razred'!$C12&amp;'6. razred'!$C13&amp;'6. razred'!$C14&amp;'6. razred'!$E10&amp;'6. razred'!$E11&amp;'6. razred'!$E12&amp;'6. razred'!$E13&amp;'6. razred'!$E14</f>
        <v/>
      </c>
      <c r="D5" s="26">
        <f>'6. razred'!F6</f>
        <v>0</v>
      </c>
      <c r="E5" s="127" t="str">
        <f>'MPT zbroj'!H8&amp;'MPT zbroj'!H9&amp;'MPT zbroj'!H10&amp;'MPT zbroj'!H11&amp;'MPT zbroj'!H12&amp;'MPT zbroj'!H13</f>
        <v/>
      </c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</row>
    <row r="6" spans="1:17" ht="150" customHeight="1" x14ac:dyDescent="0.25">
      <c r="A6" s="24" t="s">
        <v>76</v>
      </c>
      <c r="B6" s="7" t="str">
        <f>IF('6. razred'!A15&lt;&gt;"",'6. razred'!A15,"")</f>
        <v/>
      </c>
      <c r="C6" s="12" t="str">
        <f>'6. razred'!$B15&amp;'6. razred'!$B16&amp;'6. razred'!$B17&amp;'6. razred'!$B18&amp;'6. razred'!$B19&amp;'6. razred'!$C15&amp;'6. razred'!$C16&amp;'6. razred'!$C17&amp;'6. razred'!$C18&amp;'6. razred'!$C19&amp;'6. razred'!$E15&amp;'6. razred'!$E16&amp;'6. razred'!$E17&amp;'6. razred'!$E18&amp;'6. razred'!$E19</f>
        <v/>
      </c>
      <c r="D6" s="26">
        <f>'6. razred'!F7</f>
        <v>0</v>
      </c>
      <c r="E6" s="127" t="str">
        <f>'MPT zbroj'!H15&amp;'MPT zbroj'!H16&amp;'MPT zbroj'!H17&amp;'MPT zbroj'!H18&amp;'MPT zbroj'!H19&amp;'MPT zbroj'!H20</f>
        <v/>
      </c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</row>
    <row r="7" spans="1:17" ht="150" customHeight="1" x14ac:dyDescent="0.25">
      <c r="A7" s="24" t="s">
        <v>77</v>
      </c>
      <c r="B7" s="7" t="str">
        <f>IF('6. razred'!A20&lt;&gt;"",'6. razred'!A20,"")</f>
        <v/>
      </c>
      <c r="C7" s="12" t="str">
        <f>'6. razred'!$B20&amp;'6. razred'!$B21&amp;'6. razred'!$B22&amp;'6. razred'!$B23&amp;'6. razred'!$B24&amp;'6. razred'!$C20&amp;'6. razred'!$C21&amp;'6. razred'!$C22&amp;'6. razred'!$C123&amp;'6. razred'!$C24&amp;'6. razred'!$E20&amp;'6. razred'!$E21&amp;'6. razred'!$E22&amp;'6. razred'!$E23&amp;'6. razred'!$E24</f>
        <v/>
      </c>
      <c r="D7" s="26">
        <f>'6. razred'!F8</f>
        <v>0</v>
      </c>
      <c r="E7" s="127" t="str">
        <f>'MPT zbroj'!H22&amp;'MPT zbroj'!H23&amp;'MPT zbroj'!H24&amp;'MPT zbroj'!H25&amp;'MPT zbroj'!H26&amp;'MPT zbroj'!H27</f>
        <v/>
      </c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</row>
    <row r="8" spans="1:17" ht="150" customHeight="1" x14ac:dyDescent="0.25">
      <c r="A8" s="24" t="s">
        <v>81</v>
      </c>
      <c r="B8" s="7" t="str">
        <f>IF('6. razred'!A25&lt;&gt;"",'6. razred'!A25,"")</f>
        <v/>
      </c>
      <c r="C8" s="12" t="str">
        <f>'6. razred'!$B25&amp;'6. razred'!$B26&amp;'6. razred'!$B27&amp;'6. razred'!$B28&amp;'6. razred'!$B29&amp;'6. razred'!$C25&amp;'6. razred'!$C26&amp;'6. razred'!$C27&amp;'6. razred'!$C28&amp;'6. razred'!$C29&amp;'6. razred'!$E25&amp;'6. razred'!$E26&amp;'6. razred'!$E27&amp;'6. razred'!$E28&amp;'6. razred'!$E29</f>
        <v/>
      </c>
      <c r="D8" s="26">
        <f>'6. razred'!F9</f>
        <v>0</v>
      </c>
      <c r="E8" s="127" t="str">
        <f>'MPT zbroj'!H29&amp;'MPT zbroj'!H30&amp;'MPT zbroj'!H31&amp;'MPT zbroj'!H32&amp;'MPT zbroj'!H33&amp;'MPT zbroj'!H34</f>
        <v/>
      </c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</row>
    <row r="9" spans="1:17" ht="150" customHeight="1" x14ac:dyDescent="0.25">
      <c r="A9" s="24" t="s">
        <v>82</v>
      </c>
      <c r="B9" s="7" t="str">
        <f>IF('6. razred'!A30&lt;&gt;"",'6. razred'!A30,"")</f>
        <v/>
      </c>
      <c r="C9" s="12" t="str">
        <f>'6. razred'!$B30&amp;'6. razred'!$B31&amp;'6. razred'!$B32&amp;'6. razred'!$B33&amp;'6. razred'!$B34&amp;'6. razred'!$C30&amp;'6. razred'!$C31&amp;'6. razred'!$C32&amp;'6. razred'!$C33&amp;'6. razred'!$C34&amp;'6. razred'!$E30&amp;'6. razred'!$E31&amp;'6. razred'!$E32&amp;'6. razred'!$E33&amp;'6. razred'!$E34</f>
        <v/>
      </c>
      <c r="D9" s="26">
        <f>'6. razred'!F10</f>
        <v>0</v>
      </c>
      <c r="E9" s="127" t="str">
        <f>'MPT zbroj'!H36&amp;'MPT zbroj'!H37&amp;'MPT zbroj'!H38&amp;'MPT zbroj'!H39&amp;'MPT zbroj'!H40&amp;'MPT zbroj'!H41</f>
        <v/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</row>
    <row r="10" spans="1:17" ht="26.25" x14ac:dyDescent="0.4">
      <c r="A10" s="119" t="s">
        <v>78</v>
      </c>
      <c r="B10" s="119"/>
      <c r="C10" s="119"/>
      <c r="D10" s="27">
        <f>SUM(D4:D7)</f>
        <v>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1:17" x14ac:dyDescent="0.25">
      <c r="C11" s="2"/>
    </row>
    <row r="12" spans="1:17" x14ac:dyDescent="0.25">
      <c r="C12" s="2"/>
    </row>
    <row r="13" spans="1:17" x14ac:dyDescent="0.25">
      <c r="C13" s="2"/>
    </row>
  </sheetData>
  <sheetProtection formatCells="0" formatColumns="0" formatRows="0" insertColumns="0" insertRows="0" insertHyperlinks="0" deleteColumns="0" deleteRows="0" sort="0" autoFilter="0" pivotTables="0"/>
  <mergeCells count="9">
    <mergeCell ref="E8:Q8"/>
    <mergeCell ref="E9:Q9"/>
    <mergeCell ref="A10:C10"/>
    <mergeCell ref="A1:Q1"/>
    <mergeCell ref="E3:Q3"/>
    <mergeCell ref="E4:Q4"/>
    <mergeCell ref="E5:Q5"/>
    <mergeCell ref="E6:Q6"/>
    <mergeCell ref="E7:Q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5"/>
  <sheetViews>
    <sheetView zoomScale="80" zoomScaleNormal="80" workbookViewId="0">
      <selection activeCell="C10" sqref="C10"/>
    </sheetView>
  </sheetViews>
  <sheetFormatPr defaultRowHeight="15" x14ac:dyDescent="0.25"/>
  <cols>
    <col min="1" max="1" width="12.140625" customWidth="1"/>
    <col min="2" max="2" width="82.5703125" customWidth="1"/>
    <col min="3" max="3" width="10.85546875" customWidth="1"/>
    <col min="4" max="4" width="14.85546875" customWidth="1"/>
    <col min="5" max="5" width="88.42578125" customWidth="1"/>
  </cols>
  <sheetData>
    <row r="1" spans="1:5" ht="31.5" customHeight="1" thickBot="1" x14ac:dyDescent="0.3">
      <c r="A1" s="128" t="s">
        <v>84</v>
      </c>
      <c r="B1" s="129"/>
      <c r="D1" s="128" t="s">
        <v>97</v>
      </c>
      <c r="E1" s="129"/>
    </row>
    <row r="2" spans="1:5" ht="21.75" thickBot="1" x14ac:dyDescent="0.4">
      <c r="A2" s="41" t="s">
        <v>15</v>
      </c>
      <c r="B2" s="42" t="s">
        <v>14</v>
      </c>
      <c r="D2" s="41" t="s">
        <v>15</v>
      </c>
      <c r="E2" s="42" t="s">
        <v>14</v>
      </c>
    </row>
    <row r="3" spans="1:5" ht="40.5" customHeight="1" x14ac:dyDescent="0.25">
      <c r="A3" s="130" t="s">
        <v>85</v>
      </c>
      <c r="B3" s="44" t="s">
        <v>87</v>
      </c>
      <c r="D3" s="142" t="s">
        <v>85</v>
      </c>
      <c r="E3" s="44" t="s">
        <v>98</v>
      </c>
    </row>
    <row r="4" spans="1:5" ht="47.25" x14ac:dyDescent="0.25">
      <c r="A4" s="131"/>
      <c r="B4" s="37" t="s">
        <v>86</v>
      </c>
      <c r="D4" s="143"/>
      <c r="E4" s="140" t="s">
        <v>99</v>
      </c>
    </row>
    <row r="5" spans="1:5" ht="16.5" thickBot="1" x14ac:dyDescent="0.3">
      <c r="A5" s="132"/>
      <c r="B5" s="45" t="s">
        <v>88</v>
      </c>
      <c r="D5" s="144"/>
      <c r="E5" s="141"/>
    </row>
    <row r="6" spans="1:5" ht="47.25" x14ac:dyDescent="0.25">
      <c r="A6" s="133" t="s">
        <v>16</v>
      </c>
      <c r="B6" s="43" t="s">
        <v>89</v>
      </c>
      <c r="D6" s="133" t="s">
        <v>16</v>
      </c>
      <c r="E6" s="43" t="s">
        <v>100</v>
      </c>
    </row>
    <row r="7" spans="1:5" ht="32.25" thickBot="1" x14ac:dyDescent="0.3">
      <c r="A7" s="133"/>
      <c r="B7" s="46" t="s">
        <v>91</v>
      </c>
      <c r="D7" s="133"/>
      <c r="E7" s="46" t="s">
        <v>101</v>
      </c>
    </row>
    <row r="8" spans="1:5" ht="31.5" x14ac:dyDescent="0.25">
      <c r="A8" s="137" t="s">
        <v>17</v>
      </c>
      <c r="B8" s="48" t="s">
        <v>90</v>
      </c>
      <c r="D8" s="137" t="s">
        <v>17</v>
      </c>
      <c r="E8" s="48" t="s">
        <v>102</v>
      </c>
    </row>
    <row r="9" spans="1:5" ht="31.5" x14ac:dyDescent="0.25">
      <c r="A9" s="138"/>
      <c r="B9" s="38" t="s">
        <v>92</v>
      </c>
      <c r="D9" s="138"/>
      <c r="E9" s="38" t="s">
        <v>103</v>
      </c>
    </row>
    <row r="10" spans="1:5" ht="32.25" thickBot="1" x14ac:dyDescent="0.3">
      <c r="A10" s="138"/>
      <c r="B10" s="38" t="s">
        <v>93</v>
      </c>
      <c r="D10" s="139"/>
      <c r="E10" s="49" t="s">
        <v>104</v>
      </c>
    </row>
    <row r="11" spans="1:5" ht="32.25" thickBot="1" x14ac:dyDescent="0.3">
      <c r="A11" s="139"/>
      <c r="B11" s="49" t="s">
        <v>94</v>
      </c>
      <c r="D11" s="134" t="s">
        <v>18</v>
      </c>
      <c r="E11" s="47" t="s">
        <v>105</v>
      </c>
    </row>
    <row r="12" spans="1:5" ht="31.5" x14ac:dyDescent="0.25">
      <c r="A12" s="134" t="s">
        <v>18</v>
      </c>
      <c r="B12" s="47" t="s">
        <v>95</v>
      </c>
      <c r="D12" s="134"/>
      <c r="E12" s="39" t="s">
        <v>106</v>
      </c>
    </row>
    <row r="13" spans="1:5" ht="41.25" customHeight="1" thickBot="1" x14ac:dyDescent="0.3">
      <c r="A13" s="135"/>
      <c r="B13" s="40" t="s">
        <v>96</v>
      </c>
      <c r="D13" s="135"/>
      <c r="E13" s="40" t="s">
        <v>107</v>
      </c>
    </row>
    <row r="17" spans="3:3" ht="34.5" customHeight="1" x14ac:dyDescent="0.25"/>
    <row r="18" spans="3:3" ht="48" customHeight="1" x14ac:dyDescent="0.25"/>
    <row r="19" spans="3:3" ht="58.5" customHeight="1" x14ac:dyDescent="0.25">
      <c r="C19" s="136"/>
    </row>
    <row r="20" spans="3:3" ht="30" customHeight="1" x14ac:dyDescent="0.25">
      <c r="C20" s="136"/>
    </row>
    <row r="21" spans="3:3" ht="35.25" customHeight="1" x14ac:dyDescent="0.25"/>
    <row r="33" ht="92.25" customHeight="1" x14ac:dyDescent="0.25"/>
    <row r="38" ht="15.75" customHeight="1" x14ac:dyDescent="0.25"/>
    <row r="42" ht="15.75" customHeight="1" x14ac:dyDescent="0.25"/>
    <row r="44" ht="15.75" customHeight="1" x14ac:dyDescent="0.25"/>
    <row r="45" ht="15.75" customHeight="1" x14ac:dyDescent="0.25"/>
  </sheetData>
  <mergeCells count="12">
    <mergeCell ref="D1:E1"/>
    <mergeCell ref="D6:D7"/>
    <mergeCell ref="D11:D13"/>
    <mergeCell ref="D8:D10"/>
    <mergeCell ref="E4:E5"/>
    <mergeCell ref="D3:D5"/>
    <mergeCell ref="A1:B1"/>
    <mergeCell ref="A3:A5"/>
    <mergeCell ref="A6:A7"/>
    <mergeCell ref="A12:A13"/>
    <mergeCell ref="C19:C20"/>
    <mergeCell ref="A8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7"/>
  <sheetViews>
    <sheetView topLeftCell="A4" zoomScale="80" zoomScaleNormal="80" workbookViewId="0">
      <selection activeCell="G4" sqref="G4:G17"/>
    </sheetView>
  </sheetViews>
  <sheetFormatPr defaultRowHeight="15" x14ac:dyDescent="0.25"/>
  <cols>
    <col min="1" max="1" width="12" customWidth="1"/>
    <col min="2" max="2" width="29.42578125" customWidth="1"/>
    <col min="3" max="3" width="44.5703125" style="6" customWidth="1"/>
    <col min="4" max="5" width="9.140625" style="6"/>
    <col min="6" max="6" width="24.28515625" style="6" customWidth="1"/>
    <col min="7" max="7" width="45.140625" style="6" customWidth="1"/>
  </cols>
  <sheetData>
    <row r="1" spans="1:7" ht="23.25" x14ac:dyDescent="0.35">
      <c r="A1" s="148" t="s">
        <v>8</v>
      </c>
      <c r="B1" s="149"/>
      <c r="C1" s="149"/>
      <c r="D1" s="149"/>
      <c r="E1" s="149"/>
      <c r="F1" s="149"/>
      <c r="G1" s="149"/>
    </row>
    <row r="2" spans="1:7" ht="17.25" x14ac:dyDescent="0.3">
      <c r="A2" s="150" t="s">
        <v>108</v>
      </c>
      <c r="B2" s="151"/>
      <c r="C2" s="151"/>
      <c r="D2" s="36"/>
      <c r="E2" s="150" t="s">
        <v>229</v>
      </c>
      <c r="F2" s="151"/>
      <c r="G2" s="151"/>
    </row>
    <row r="3" spans="1:7" x14ac:dyDescent="0.25">
      <c r="A3" s="21" t="s">
        <v>15</v>
      </c>
      <c r="B3" s="22"/>
      <c r="C3" s="23" t="s">
        <v>22</v>
      </c>
      <c r="D3"/>
      <c r="E3" s="21" t="s">
        <v>15</v>
      </c>
      <c r="F3" s="22"/>
      <c r="G3" s="23" t="s">
        <v>22</v>
      </c>
    </row>
    <row r="4" spans="1:7" ht="45" x14ac:dyDescent="0.25">
      <c r="A4" s="152" t="s">
        <v>48</v>
      </c>
      <c r="B4" s="18" t="s">
        <v>23</v>
      </c>
      <c r="C4" s="31" t="s">
        <v>222</v>
      </c>
      <c r="D4"/>
      <c r="E4" s="152" t="s">
        <v>48</v>
      </c>
      <c r="F4" s="18" t="s">
        <v>23</v>
      </c>
      <c r="G4" s="13" t="s">
        <v>24</v>
      </c>
    </row>
    <row r="5" spans="1:7" ht="75" x14ac:dyDescent="0.25">
      <c r="A5" s="152"/>
      <c r="B5" s="18" t="s">
        <v>25</v>
      </c>
      <c r="C5" s="31" t="s">
        <v>231</v>
      </c>
      <c r="D5"/>
      <c r="E5" s="152"/>
      <c r="F5" s="18" t="s">
        <v>25</v>
      </c>
      <c r="G5" s="31" t="s">
        <v>230</v>
      </c>
    </row>
    <row r="6" spans="1:7" ht="30" x14ac:dyDescent="0.25">
      <c r="A6" s="152"/>
      <c r="B6" s="8" t="s">
        <v>26</v>
      </c>
      <c r="C6" s="31" t="s">
        <v>223</v>
      </c>
      <c r="D6"/>
      <c r="E6" s="152"/>
      <c r="F6" s="8" t="s">
        <v>26</v>
      </c>
      <c r="G6" s="31" t="s">
        <v>232</v>
      </c>
    </row>
    <row r="7" spans="1:7" ht="30" x14ac:dyDescent="0.25">
      <c r="A7" s="152"/>
      <c r="B7" s="8" t="s">
        <v>27</v>
      </c>
      <c r="C7" s="31" t="s">
        <v>224</v>
      </c>
      <c r="D7"/>
      <c r="E7" s="152"/>
      <c r="F7" s="8" t="s">
        <v>27</v>
      </c>
      <c r="G7" s="31" t="s">
        <v>233</v>
      </c>
    </row>
    <row r="8" spans="1:7" ht="45" x14ac:dyDescent="0.25">
      <c r="A8" s="145" t="s">
        <v>28</v>
      </c>
      <c r="B8" s="9" t="s">
        <v>29</v>
      </c>
      <c r="C8" s="29" t="s">
        <v>225</v>
      </c>
      <c r="D8"/>
      <c r="E8" s="145" t="s">
        <v>28</v>
      </c>
      <c r="F8" s="9" t="s">
        <v>29</v>
      </c>
      <c r="G8" s="29" t="s">
        <v>234</v>
      </c>
    </row>
    <row r="9" spans="1:7" ht="45" x14ac:dyDescent="0.25">
      <c r="A9" s="145"/>
      <c r="B9" s="9" t="s">
        <v>30</v>
      </c>
      <c r="C9" s="29" t="s">
        <v>226</v>
      </c>
      <c r="D9"/>
      <c r="E9" s="145"/>
      <c r="F9" s="9" t="s">
        <v>30</v>
      </c>
      <c r="G9" s="29" t="s">
        <v>235</v>
      </c>
    </row>
    <row r="10" spans="1:7" ht="45" x14ac:dyDescent="0.25">
      <c r="A10" s="145"/>
      <c r="B10" s="9" t="s">
        <v>31</v>
      </c>
      <c r="C10" s="29" t="s">
        <v>227</v>
      </c>
      <c r="D10"/>
      <c r="E10" s="145"/>
      <c r="F10" s="9" t="s">
        <v>31</v>
      </c>
      <c r="G10" s="29" t="s">
        <v>236</v>
      </c>
    </row>
    <row r="11" spans="1:7" ht="30" customHeight="1" x14ac:dyDescent="0.25">
      <c r="A11" s="145"/>
      <c r="B11" s="16" t="s">
        <v>32</v>
      </c>
      <c r="C11" s="29" t="s">
        <v>228</v>
      </c>
      <c r="D11"/>
      <c r="E11" s="145"/>
      <c r="F11" s="16" t="s">
        <v>32</v>
      </c>
      <c r="G11" s="14" t="s">
        <v>42</v>
      </c>
    </row>
    <row r="12" spans="1:7" ht="30" x14ac:dyDescent="0.25">
      <c r="A12" s="146" t="s">
        <v>33</v>
      </c>
      <c r="B12" s="20" t="s">
        <v>34</v>
      </c>
      <c r="C12" s="15" t="s">
        <v>43</v>
      </c>
      <c r="D12"/>
      <c r="E12" s="146" t="s">
        <v>33</v>
      </c>
      <c r="F12" s="20" t="s">
        <v>34</v>
      </c>
      <c r="G12" s="15" t="s">
        <v>43</v>
      </c>
    </row>
    <row r="13" spans="1:7" s="1" customFormat="1" ht="30" x14ac:dyDescent="0.25">
      <c r="A13" s="146"/>
      <c r="B13" s="20" t="s">
        <v>35</v>
      </c>
      <c r="C13" s="15" t="s">
        <v>44</v>
      </c>
      <c r="D13"/>
      <c r="E13" s="146"/>
      <c r="F13" s="20" t="s">
        <v>35</v>
      </c>
      <c r="G13" s="15" t="s">
        <v>44</v>
      </c>
    </row>
    <row r="14" spans="1:7" s="1" customFormat="1" ht="45" x14ac:dyDescent="0.25">
      <c r="A14" s="146"/>
      <c r="B14" s="20" t="s">
        <v>36</v>
      </c>
      <c r="C14" s="15" t="s">
        <v>45</v>
      </c>
      <c r="D14"/>
      <c r="E14" s="146"/>
      <c r="F14" s="20" t="s">
        <v>36</v>
      </c>
      <c r="G14" s="15" t="s">
        <v>45</v>
      </c>
    </row>
    <row r="15" spans="1:7" ht="60" x14ac:dyDescent="0.25">
      <c r="A15" s="146"/>
      <c r="B15" s="20" t="s">
        <v>37</v>
      </c>
      <c r="C15" s="15" t="s">
        <v>41</v>
      </c>
      <c r="D15"/>
      <c r="E15" s="146"/>
      <c r="F15" s="20" t="s">
        <v>37</v>
      </c>
      <c r="G15" s="15" t="s">
        <v>41</v>
      </c>
    </row>
    <row r="16" spans="1:7" ht="45" x14ac:dyDescent="0.25">
      <c r="A16" s="147" t="s">
        <v>38</v>
      </c>
      <c r="B16" s="19" t="s">
        <v>39</v>
      </c>
      <c r="C16" s="17" t="s">
        <v>46</v>
      </c>
      <c r="D16"/>
      <c r="E16" s="147" t="s">
        <v>38</v>
      </c>
      <c r="F16" s="19" t="s">
        <v>39</v>
      </c>
      <c r="G16" s="17" t="s">
        <v>46</v>
      </c>
    </row>
    <row r="17" spans="1:7" ht="45" x14ac:dyDescent="0.25">
      <c r="A17" s="147"/>
      <c r="B17" s="19" t="s">
        <v>40</v>
      </c>
      <c r="C17" s="17" t="s">
        <v>47</v>
      </c>
      <c r="D17"/>
      <c r="E17" s="147"/>
      <c r="F17" s="19" t="s">
        <v>40</v>
      </c>
      <c r="G17" s="17" t="s">
        <v>47</v>
      </c>
    </row>
  </sheetData>
  <mergeCells count="11">
    <mergeCell ref="E8:E11"/>
    <mergeCell ref="E12:E15"/>
    <mergeCell ref="E16:E17"/>
    <mergeCell ref="A1:G1"/>
    <mergeCell ref="A2:C2"/>
    <mergeCell ref="E2:G2"/>
    <mergeCell ref="E4:E7"/>
    <mergeCell ref="A12:A15"/>
    <mergeCell ref="A16:A17"/>
    <mergeCell ref="A4:A7"/>
    <mergeCell ref="A8:A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2"/>
  <sheetViews>
    <sheetView topLeftCell="A4" workbookViewId="0">
      <selection activeCell="B4" sqref="B4:B12"/>
    </sheetView>
  </sheetViews>
  <sheetFormatPr defaultRowHeight="15" x14ac:dyDescent="0.25"/>
  <cols>
    <col min="1" max="1" width="9.85546875" customWidth="1"/>
    <col min="2" max="2" width="44.5703125" customWidth="1"/>
    <col min="4" max="4" width="15.42578125" customWidth="1"/>
    <col min="5" max="5" width="43" customWidth="1"/>
  </cols>
  <sheetData>
    <row r="1" spans="1:5" ht="23.25" x14ac:dyDescent="0.25">
      <c r="A1" s="153" t="s">
        <v>53</v>
      </c>
      <c r="B1" s="153"/>
      <c r="C1" s="153"/>
      <c r="D1" s="153"/>
      <c r="E1" s="153"/>
    </row>
    <row r="2" spans="1:5" ht="17.25" x14ac:dyDescent="0.3">
      <c r="A2" s="154" t="s">
        <v>108</v>
      </c>
      <c r="B2" s="154"/>
      <c r="D2" s="154" t="s">
        <v>109</v>
      </c>
      <c r="E2" s="154"/>
    </row>
    <row r="3" spans="1:5" x14ac:dyDescent="0.25">
      <c r="A3" s="4" t="s">
        <v>15</v>
      </c>
      <c r="B3" s="4" t="s">
        <v>49</v>
      </c>
      <c r="D3" s="4" t="s">
        <v>15</v>
      </c>
      <c r="E3" s="4" t="s">
        <v>49</v>
      </c>
    </row>
    <row r="4" spans="1:5" ht="32.25" customHeight="1" x14ac:dyDescent="0.25">
      <c r="A4" s="152" t="s">
        <v>50</v>
      </c>
      <c r="B4" s="32" t="s">
        <v>205</v>
      </c>
      <c r="D4" s="152" t="s">
        <v>50</v>
      </c>
      <c r="E4" s="31" t="s">
        <v>207</v>
      </c>
    </row>
    <row r="5" spans="1:5" ht="32.25" customHeight="1" x14ac:dyDescent="0.25">
      <c r="A5" s="152"/>
      <c r="B5" s="32" t="s">
        <v>206</v>
      </c>
      <c r="D5" s="152"/>
      <c r="E5" s="31" t="s">
        <v>208</v>
      </c>
    </row>
    <row r="6" spans="1:5" ht="39.75" customHeight="1" x14ac:dyDescent="0.25">
      <c r="A6" s="152"/>
      <c r="B6" s="32" t="s">
        <v>210</v>
      </c>
      <c r="D6" s="152"/>
      <c r="E6" s="31" t="s">
        <v>209</v>
      </c>
    </row>
    <row r="7" spans="1:5" ht="32.25" customHeight="1" x14ac:dyDescent="0.25">
      <c r="A7" s="145" t="s">
        <v>51</v>
      </c>
      <c r="B7" s="33" t="s">
        <v>211</v>
      </c>
      <c r="D7" s="145" t="s">
        <v>51</v>
      </c>
      <c r="E7" s="29" t="s">
        <v>213</v>
      </c>
    </row>
    <row r="8" spans="1:5" ht="22.5" customHeight="1" x14ac:dyDescent="0.25">
      <c r="A8" s="145"/>
      <c r="B8" s="33" t="s">
        <v>212</v>
      </c>
      <c r="D8" s="145"/>
      <c r="E8" s="29" t="s">
        <v>214</v>
      </c>
    </row>
    <row r="9" spans="1:5" ht="48.75" customHeight="1" x14ac:dyDescent="0.25">
      <c r="A9" s="145"/>
      <c r="B9" s="33" t="s">
        <v>216</v>
      </c>
      <c r="D9" s="145"/>
      <c r="E9" s="29" t="s">
        <v>215</v>
      </c>
    </row>
    <row r="10" spans="1:5" ht="45" customHeight="1" x14ac:dyDescent="0.25">
      <c r="A10" s="146" t="s">
        <v>52</v>
      </c>
      <c r="B10" s="34" t="s">
        <v>217</v>
      </c>
      <c r="D10" s="146" t="s">
        <v>52</v>
      </c>
      <c r="E10" s="30" t="s">
        <v>220</v>
      </c>
    </row>
    <row r="11" spans="1:5" ht="48.75" customHeight="1" x14ac:dyDescent="0.25">
      <c r="A11" s="146"/>
      <c r="B11" s="34" t="s">
        <v>218</v>
      </c>
      <c r="D11" s="146"/>
      <c r="E11" s="30" t="s">
        <v>221</v>
      </c>
    </row>
    <row r="12" spans="1:5" ht="33.75" customHeight="1" x14ac:dyDescent="0.25">
      <c r="A12" s="146"/>
      <c r="B12" s="34" t="s">
        <v>219</v>
      </c>
      <c r="D12" s="146"/>
      <c r="E12" s="30" t="s">
        <v>237</v>
      </c>
    </row>
  </sheetData>
  <mergeCells count="9">
    <mergeCell ref="A1:E1"/>
    <mergeCell ref="D4:D6"/>
    <mergeCell ref="D7:D9"/>
    <mergeCell ref="D10:D12"/>
    <mergeCell ref="A2:B2"/>
    <mergeCell ref="A4:A6"/>
    <mergeCell ref="A10:A12"/>
    <mergeCell ref="A7:A9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13</vt:i4>
      </vt:variant>
      <vt:variant>
        <vt:lpstr>Imenovani rasponi</vt:lpstr>
      </vt:variant>
      <vt:variant>
        <vt:i4>26</vt:i4>
      </vt:variant>
    </vt:vector>
  </HeadingPairs>
  <TitlesOfParts>
    <vt:vector size="39" baseType="lpstr">
      <vt:lpstr>MPT zbroj</vt:lpstr>
      <vt:lpstr>5. razred</vt:lpstr>
      <vt:lpstr>Sažetak 5.razred</vt:lpstr>
      <vt:lpstr>List1</vt:lpstr>
      <vt:lpstr>6. razred</vt:lpstr>
      <vt:lpstr>Sažetak za 6. razred</vt:lpstr>
      <vt:lpstr>Ishodi</vt:lpstr>
      <vt:lpstr>Učiti kako učiti</vt:lpstr>
      <vt:lpstr>Poduzetništvo</vt:lpstr>
      <vt:lpstr>Osobni i socijalni razvoj</vt:lpstr>
      <vt:lpstr>Uporaba IKT</vt:lpstr>
      <vt:lpstr> Građanski odgoj i obrazovan</vt:lpstr>
      <vt:lpstr>Održivi razvoj</vt:lpstr>
      <vt:lpstr>A_–_2.1._Primjenjuje_inovativna_i_kreativna_rješenja.</vt:lpstr>
      <vt:lpstr>A_–_3.1._Primjenjuje_inovativna_i_kreativna_rješenja.</vt:lpstr>
      <vt:lpstr>DIGPIS6</vt:lpstr>
      <vt:lpstr>DomenaA5</vt:lpstr>
      <vt:lpstr>DomenaA6</vt:lpstr>
      <vt:lpstr>DomenaB5</vt:lpstr>
      <vt:lpstr>DomenaB6</vt:lpstr>
      <vt:lpstr>DomenaC5</vt:lpstr>
      <vt:lpstr>DomenaC6</vt:lpstr>
      <vt:lpstr>DomenaD5</vt:lpstr>
      <vt:lpstr>DomenaD6</vt:lpstr>
      <vt:lpstr>EDRUS6</vt:lpstr>
      <vt:lpstr>GODOB5</vt:lpstr>
      <vt:lpstr>GODOB6</vt:lpstr>
      <vt:lpstr>INFIDIG6</vt:lpstr>
      <vt:lpstr>ODRAZ5</vt:lpstr>
      <vt:lpstr>ODRAZ6</vt:lpstr>
      <vt:lpstr>OSISOC5</vt:lpstr>
      <vt:lpstr>OSISOC6</vt:lpstr>
      <vt:lpstr>PODUZET5</vt:lpstr>
      <vt:lpstr>PODUZET6</vt:lpstr>
      <vt:lpstr>PROGRAM6</vt:lpstr>
      <vt:lpstr>UCITI5</vt:lpstr>
      <vt:lpstr>UCITI6</vt:lpstr>
      <vt:lpstr>UPIKT5</vt:lpstr>
      <vt:lpstr>UPIKT6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Neki</dc:creator>
  <cp:lastModifiedBy>Blanka Mihić</cp:lastModifiedBy>
  <dcterms:created xsi:type="dcterms:W3CDTF">2018-06-29T11:17:49Z</dcterms:created>
  <dcterms:modified xsi:type="dcterms:W3CDTF">2018-07-05T23:03:44Z</dcterms:modified>
</cp:coreProperties>
</file>